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143A5B77-E597-412D-A3A9-CF318B76192F}" xr6:coauthVersionLast="47" xr6:coauthVersionMax="47" xr10:uidLastSave="{00000000-0000-0000-0000-000000000000}"/>
  <bookViews>
    <workbookView xWindow="3045" yWindow="3105" windowWidth="2160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6" i="1" l="1"/>
  <c r="G14" i="1"/>
  <c r="F21" i="1"/>
  <c r="F25" i="1" s="1"/>
  <c r="F32" i="1"/>
  <c r="F24" i="1" l="1"/>
  <c r="G40" i="1" l="1"/>
</calcChain>
</file>

<file path=xl/sharedStrings.xml><?xml version="1.0" encoding="utf-8"?>
<sst xmlns="http://schemas.openxmlformats.org/spreadsheetml/2006/main" count="27" uniqueCount="25">
  <si>
    <t>PROFESSIONAL SERVICES / CONSULTANTS</t>
  </si>
  <si>
    <t>Omaha, NE 68144</t>
  </si>
  <si>
    <t>Heartwood HOA architectural review fee</t>
  </si>
  <si>
    <t>by other agreement</t>
  </si>
  <si>
    <t>Lot 22 Heartwood Estates - 1702 South 150th Ave</t>
  </si>
  <si>
    <t>Lot 22 purchase price (from Eric and Staci Mueller)</t>
  </si>
  <si>
    <t xml:space="preserve">Staci Mueller Marketing Fee </t>
  </si>
  <si>
    <t>McNeil Design Fees</t>
  </si>
  <si>
    <t>RECAP SUMMARY</t>
  </si>
  <si>
    <t>Geotechnical Engineering (Thiele)</t>
  </si>
  <si>
    <t>Jackson Group Marketing Fee</t>
  </si>
  <si>
    <t>subtotal direct lot cost</t>
  </si>
  <si>
    <t>Surveying Certificate for topo survey</t>
  </si>
  <si>
    <t>MARKETING SALES FEES</t>
  </si>
  <si>
    <t>Lot Purchase Price (direct costs)</t>
  </si>
  <si>
    <t>Property Taxes (remainder of 2025 payments - annual rate $3523.62 - 2nd half</t>
  </si>
  <si>
    <t>CARRYING COSTS/CLOSING COSTS</t>
  </si>
  <si>
    <t>LOT PRICE (settlement)</t>
  </si>
  <si>
    <t>Total Direct Cost to McNeil Co.</t>
  </si>
  <si>
    <t>Misc closing costs from McNeil purchase (1/31/25 - incl. first half prop tax prorated)</t>
  </si>
  <si>
    <t>net proceeds from sale by Crockett</t>
  </si>
  <si>
    <t>McNeil Development Net Gain (for interest received)</t>
  </si>
  <si>
    <t>net closing costs</t>
  </si>
  <si>
    <t>Property Taxes paid in 2026 (annual rate $3783.80 - first half $1891.90-$418 prorated)</t>
  </si>
  <si>
    <t>loan interest 7.5% 464 days (1/31/25-5/22/26) - would have been approx. $27,347.83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</si>
</sst>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6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u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4"/>
      <color theme="1"/>
      <name val="Century Gothic"/>
      <family val="2"/>
    </font>
    <font>
      <u/>
      <sz val="12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8"/>
      <name val="Calibri"/>
      <family val="2"/>
      <scheme val="minor"/>
    </font>
    <font>
      <b/>
      <u/>
      <sz val="11"/>
      <color theme="1"/>
      <name val="Century Gothic"/>
      <family val="2"/>
    </font>
    <font>
      <sz val="11"/>
      <color rgb="FFFF0000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2" borderId="0" xfId="0" applyFont="1" applyFill="1"/>
    <xf numFmtId="0" fontId="2" fillId="0" borderId="0" xfId="0" applyFont="1"/>
    <xf numFmtId="0" fontId="5" fillId="0" borderId="0" xfId="0" applyFont="1" applyAlignment="1">
      <alignment horizontal="center"/>
    </xf>
    <xf numFmtId="44" fontId="2" fillId="0" borderId="0" xfId="1" applyFont="1"/>
    <xf numFmtId="0" fontId="8" fillId="0" borderId="0" xfId="0" applyFont="1" applyAlignment="1">
      <alignment horizontal="right"/>
    </xf>
    <xf numFmtId="0" fontId="7" fillId="0" borderId="0" xfId="0" applyFont="1"/>
    <xf numFmtId="0" fontId="2" fillId="0" borderId="1" xfId="0" applyFont="1" applyBorder="1"/>
    <xf numFmtId="0" fontId="7" fillId="0" borderId="1" xfId="0" applyFont="1" applyBorder="1"/>
    <xf numFmtId="44" fontId="2" fillId="0" borderId="0" xfId="1" applyFont="1" applyBorder="1"/>
    <xf numFmtId="44" fontId="7" fillId="0" borderId="0" xfId="0" applyNumberFormat="1" applyFont="1"/>
    <xf numFmtId="0" fontId="6" fillId="0" borderId="0" xfId="0" applyFont="1"/>
    <xf numFmtId="44" fontId="10" fillId="0" borderId="0" xfId="1" applyFont="1" applyAlignment="1">
      <alignment horizontal="right"/>
    </xf>
    <xf numFmtId="164" fontId="7" fillId="0" borderId="0" xfId="0" applyNumberFormat="1" applyFont="1"/>
    <xf numFmtId="0" fontId="4" fillId="2" borderId="0" xfId="0" applyFont="1" applyFill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8" fillId="0" borderId="2" xfId="0" applyFont="1" applyBorder="1" applyAlignment="1">
      <alignment horizontal="right"/>
    </xf>
    <xf numFmtId="44" fontId="2" fillId="0" borderId="2" xfId="1" applyFont="1" applyBorder="1"/>
    <xf numFmtId="0" fontId="7" fillId="0" borderId="2" xfId="0" applyFont="1" applyBorder="1"/>
    <xf numFmtId="0" fontId="9" fillId="0" borderId="0" xfId="0" applyFont="1"/>
    <xf numFmtId="44" fontId="4" fillId="0" borderId="0" xfId="1" applyFont="1" applyBorder="1"/>
    <xf numFmtId="165" fontId="7" fillId="0" borderId="0" xfId="0" applyNumberFormat="1" applyFont="1"/>
    <xf numFmtId="0" fontId="11" fillId="0" borderId="0" xfId="0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Alignment="1">
      <alignment horizontal="right"/>
    </xf>
    <xf numFmtId="0" fontId="2" fillId="0" borderId="2" xfId="0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10" fontId="2" fillId="0" borderId="0" xfId="0" applyNumberFormat="1" applyFont="1"/>
    <xf numFmtId="44" fontId="2" fillId="0" borderId="0" xfId="0" applyNumberFormat="1" applyFont="1"/>
    <xf numFmtId="0" fontId="11" fillId="0" borderId="0" xfId="0" applyFont="1" applyAlignment="1">
      <alignment horizontal="left"/>
    </xf>
    <xf numFmtId="44" fontId="2" fillId="0" borderId="0" xfId="1" applyFont="1" applyFill="1" applyBorder="1"/>
    <xf numFmtId="44" fontId="2" fillId="0" borderId="1" xfId="1" applyFont="1" applyFill="1" applyBorder="1"/>
    <xf numFmtId="0" fontId="13" fillId="0" borderId="0" xfId="0" applyFont="1"/>
    <xf numFmtId="44" fontId="11" fillId="0" borderId="0" xfId="1" applyFont="1" applyBorder="1"/>
    <xf numFmtId="0" fontId="14" fillId="0" borderId="0" xfId="0" applyFont="1" applyAlignment="1">
      <alignment horizontal="right"/>
    </xf>
    <xf numFmtId="0" fontId="14" fillId="0" borderId="0" xfId="0" applyFont="1"/>
    <xf numFmtId="44" fontId="4" fillId="0" borderId="0" xfId="0" applyNumberFormat="1" applyFont="1"/>
    <xf numFmtId="44" fontId="2" fillId="0" borderId="1" xfId="1" applyFont="1" applyBorder="1"/>
    <xf numFmtId="0" fontId="13" fillId="0" borderId="1" xfId="0" applyFont="1" applyBorder="1"/>
    <xf numFmtId="44" fontId="7" fillId="0" borderId="1" xfId="0" applyNumberFormat="1" applyFont="1" applyBorder="1"/>
    <xf numFmtId="0" fontId="5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1" fillId="0" borderId="0" xfId="0" applyFont="1" applyBorder="1" applyAlignment="1">
      <alignment horizontal="right"/>
    </xf>
    <xf numFmtId="44" fontId="15" fillId="0" borderId="0" xfId="1" applyFont="1" applyAlignment="1">
      <alignment horizontal="right"/>
    </xf>
    <xf numFmtId="44" fontId="16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2952750</xdr:colOff>
      <xdr:row>1</xdr:row>
      <xdr:rowOff>76199</xdr:rowOff>
    </xdr:from>
    <xdr:to>
      <xdr:col>3</xdr:col>
      <xdr:colOff>619125</xdr:colOff>
      <xdr:row>5</xdr:row>
      <xdr:rowOff>161924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276224"/>
          <a:ext cx="17811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G71"/>
  <sheetViews>
    <sheetView tabSelected="1" zoomScaleNormal="100" workbookViewId="0">
      <selection activeCell="E43" sqref="E42:E43"/>
    </sheetView>
  </sheetViews>
  <sheetFormatPr defaultRowHeight="16.5" x14ac:dyDescent="0.3"/>
  <cols>
    <col min="1" max="1" width="3.7109375" style="2" customWidth="1"/>
    <col min="2" max="2" width="6.7109375" style="2" customWidth="1"/>
    <col min="3" max="3" width="61.7109375" style="2" customWidth="1"/>
    <col min="4" max="4" width="10.7109375" style="2" customWidth="1"/>
    <col min="5" max="5" width="14.5703125" style="2" bestFit="1" customWidth="1"/>
    <col min="6" max="6" width="19.7109375" style="4" customWidth="1"/>
    <col min="7" max="7" width="19.7109375" style="6" customWidth="1"/>
    <col min="8" max="16384" width="9.140625" style="2"/>
  </cols>
  <sheetData>
    <row r="1" spans="1:7" ht="15.75" customHeight="1" x14ac:dyDescent="0.3">
      <c r="A1" s="1"/>
      <c r="B1" s="1"/>
      <c r="C1" s="1"/>
      <c r="D1" s="1"/>
      <c r="E1" s="1"/>
      <c r="F1" s="1"/>
      <c r="G1" s="1"/>
    </row>
    <row r="2" spans="1:7" ht="15.75" customHeight="1" x14ac:dyDescent="0.3">
      <c r="A2" s="1"/>
      <c r="B2" s="1"/>
      <c r="C2" s="1"/>
      <c r="D2" s="1"/>
      <c r="E2" s="1"/>
      <c r="F2" s="1"/>
      <c r="G2" s="1"/>
    </row>
    <row r="3" spans="1:7" ht="15.75" customHeight="1" x14ac:dyDescent="0.3">
      <c r="A3" s="1"/>
      <c r="B3" s="1"/>
      <c r="C3" s="1"/>
      <c r="D3" s="1"/>
      <c r="E3" s="1"/>
      <c r="F3" s="1"/>
      <c r="G3" s="1"/>
    </row>
    <row r="4" spans="1:7" ht="15.75" customHeight="1" x14ac:dyDescent="0.3">
      <c r="A4" s="1"/>
      <c r="B4" s="1"/>
      <c r="C4" s="1"/>
      <c r="D4" s="1"/>
      <c r="E4" s="1"/>
      <c r="F4" s="1"/>
      <c r="G4" s="1"/>
    </row>
    <row r="5" spans="1:7" ht="15.75" customHeight="1" x14ac:dyDescent="0.3">
      <c r="A5" s="1"/>
      <c r="B5" s="1"/>
      <c r="C5" s="1"/>
      <c r="D5" s="1"/>
      <c r="E5" s="1"/>
      <c r="F5" s="1"/>
      <c r="G5" s="1"/>
    </row>
    <row r="6" spans="1:7" ht="15.75" customHeight="1" x14ac:dyDescent="0.3">
      <c r="A6" s="1"/>
      <c r="B6" s="1"/>
      <c r="C6" s="1"/>
      <c r="D6" s="1"/>
      <c r="E6" s="1"/>
      <c r="F6" s="1"/>
      <c r="G6" s="1"/>
    </row>
    <row r="7" spans="1:7" ht="20.25" x14ac:dyDescent="0.3">
      <c r="A7" s="47"/>
      <c r="B7" s="47"/>
      <c r="C7" s="47"/>
      <c r="D7" s="47"/>
      <c r="E7" s="47"/>
      <c r="F7" s="47"/>
      <c r="G7" s="47"/>
    </row>
    <row r="8" spans="1:7" ht="17.25" x14ac:dyDescent="0.3">
      <c r="A8" s="46" t="s">
        <v>4</v>
      </c>
      <c r="B8" s="46"/>
      <c r="C8" s="46"/>
      <c r="D8" s="46"/>
      <c r="E8" s="46"/>
      <c r="F8" s="46"/>
      <c r="G8" s="46"/>
    </row>
    <row r="9" spans="1:7" ht="17.25" x14ac:dyDescent="0.3">
      <c r="A9" s="46" t="s">
        <v>1</v>
      </c>
      <c r="B9" s="46"/>
      <c r="C9" s="46"/>
      <c r="D9" s="46"/>
      <c r="E9" s="46"/>
      <c r="F9" s="46"/>
      <c r="G9" s="46"/>
    </row>
    <row r="10" spans="1:7" ht="8.1" customHeight="1" x14ac:dyDescent="0.3">
      <c r="A10" s="1"/>
      <c r="B10" s="14"/>
      <c r="C10" s="14"/>
      <c r="D10" s="14"/>
      <c r="E10" s="14"/>
      <c r="F10" s="14"/>
      <c r="G10" s="14"/>
    </row>
    <row r="11" spans="1:7" ht="18.75" x14ac:dyDescent="0.3">
      <c r="A11" s="45" t="s">
        <v>8</v>
      </c>
      <c r="B11" s="45"/>
      <c r="C11" s="45"/>
      <c r="D11" s="45"/>
      <c r="E11" s="45"/>
      <c r="F11" s="45"/>
      <c r="G11" s="45"/>
    </row>
    <row r="12" spans="1:7" ht="18.75" x14ac:dyDescent="0.3">
      <c r="A12" s="3"/>
      <c r="B12" s="37" t="s">
        <v>17</v>
      </c>
      <c r="G12" s="10">
        <v>345418</v>
      </c>
    </row>
    <row r="13" spans="1:7" ht="18.75" x14ac:dyDescent="0.3">
      <c r="A13" s="3"/>
      <c r="B13" s="43"/>
      <c r="C13" s="7" t="s">
        <v>22</v>
      </c>
      <c r="D13" s="7"/>
      <c r="E13" s="7"/>
      <c r="F13" s="42"/>
      <c r="G13" s="44">
        <v>-1050.4000000000001</v>
      </c>
    </row>
    <row r="14" spans="1:7" ht="18.75" x14ac:dyDescent="0.3">
      <c r="A14" s="3"/>
      <c r="B14" s="37"/>
      <c r="C14" s="2" t="s">
        <v>20</v>
      </c>
      <c r="G14" s="10">
        <f>SUM(G12:G13)</f>
        <v>344367.6</v>
      </c>
    </row>
    <row r="15" spans="1:7" ht="18.75" x14ac:dyDescent="0.3">
      <c r="B15" s="3"/>
      <c r="C15" s="3"/>
      <c r="D15" s="3"/>
      <c r="E15" s="3"/>
      <c r="F15" s="3"/>
      <c r="G15" s="3"/>
    </row>
    <row r="16" spans="1:7" s="15" customFormat="1" ht="17.25" x14ac:dyDescent="0.3">
      <c r="B16" s="21" t="s">
        <v>14</v>
      </c>
      <c r="F16" s="22"/>
      <c r="G16" s="23"/>
    </row>
    <row r="17" spans="2:6" ht="18.75" x14ac:dyDescent="0.3">
      <c r="B17" s="5"/>
      <c r="C17" s="30" t="s">
        <v>5</v>
      </c>
      <c r="F17" s="9">
        <v>295000</v>
      </c>
    </row>
    <row r="18" spans="2:6" ht="18.75" x14ac:dyDescent="0.3">
      <c r="B18" s="5"/>
      <c r="C18" s="17" t="s">
        <v>19</v>
      </c>
      <c r="F18" s="9">
        <v>2381.31</v>
      </c>
    </row>
    <row r="19" spans="2:6" ht="18.75" x14ac:dyDescent="0.3">
      <c r="B19" s="5"/>
      <c r="C19" s="17" t="s">
        <v>15</v>
      </c>
      <c r="F19" s="35">
        <v>1761.81</v>
      </c>
    </row>
    <row r="20" spans="2:6" ht="19.5" customHeight="1" x14ac:dyDescent="0.3">
      <c r="B20" s="5"/>
      <c r="C20" s="17" t="s">
        <v>23</v>
      </c>
      <c r="F20" s="36">
        <v>1473.9</v>
      </c>
    </row>
    <row r="21" spans="2:6" ht="18.75" x14ac:dyDescent="0.3">
      <c r="B21" s="5"/>
      <c r="C21" s="16" t="s">
        <v>11</v>
      </c>
      <c r="F21" s="9">
        <f>SUM(F17:F20)</f>
        <v>300617.02</v>
      </c>
    </row>
    <row r="22" spans="2:6" ht="18.75" x14ac:dyDescent="0.3">
      <c r="B22" s="5"/>
      <c r="C22" s="16"/>
      <c r="F22" s="9"/>
    </row>
    <row r="23" spans="2:6" x14ac:dyDescent="0.3">
      <c r="B23" s="31" t="s">
        <v>13</v>
      </c>
      <c r="F23" s="9"/>
    </row>
    <row r="24" spans="2:6" ht="18.75" x14ac:dyDescent="0.3">
      <c r="B24" s="5"/>
      <c r="C24" s="16" t="s">
        <v>6</v>
      </c>
      <c r="D24" s="32">
        <v>0.03</v>
      </c>
      <c r="E24" s="33"/>
      <c r="F24" s="9">
        <f>F21*0.03</f>
        <v>9018.5105999999996</v>
      </c>
    </row>
    <row r="25" spans="2:6" ht="18.75" x14ac:dyDescent="0.3">
      <c r="B25" s="5"/>
      <c r="C25" s="16" t="s">
        <v>10</v>
      </c>
      <c r="D25" s="32">
        <v>1.4999999999999999E-2</v>
      </c>
      <c r="E25" s="33"/>
      <c r="F25" s="9">
        <f>F21*0.015</f>
        <v>4509.2552999999998</v>
      </c>
    </row>
    <row r="26" spans="2:6" ht="18.75" x14ac:dyDescent="0.3">
      <c r="B26" s="5"/>
      <c r="C26" s="16"/>
      <c r="F26" s="9"/>
    </row>
    <row r="27" spans="2:6" x14ac:dyDescent="0.3">
      <c r="B27" s="11" t="s">
        <v>0</v>
      </c>
      <c r="F27" s="9"/>
    </row>
    <row r="28" spans="2:6" x14ac:dyDescent="0.3">
      <c r="B28" s="11"/>
      <c r="C28" s="2" t="s">
        <v>2</v>
      </c>
      <c r="D28" s="27"/>
      <c r="F28" s="9">
        <v>250</v>
      </c>
    </row>
    <row r="29" spans="2:6" x14ac:dyDescent="0.3">
      <c r="B29" s="11"/>
      <c r="C29" s="17" t="s">
        <v>9</v>
      </c>
      <c r="D29" s="17"/>
      <c r="E29" s="48" t="s">
        <v>3</v>
      </c>
      <c r="F29" s="9">
        <v>0</v>
      </c>
    </row>
    <row r="30" spans="2:6" x14ac:dyDescent="0.3">
      <c r="B30" s="11"/>
      <c r="C30" s="17" t="s">
        <v>12</v>
      </c>
      <c r="E30" s="48" t="s">
        <v>3</v>
      </c>
      <c r="F30" s="35">
        <v>0</v>
      </c>
    </row>
    <row r="31" spans="2:6" x14ac:dyDescent="0.3">
      <c r="B31" s="11"/>
      <c r="C31" s="25" t="s">
        <v>7</v>
      </c>
      <c r="D31" s="7"/>
      <c r="E31" s="29" t="s">
        <v>3</v>
      </c>
      <c r="F31" s="36">
        <v>0</v>
      </c>
    </row>
    <row r="32" spans="2:6" x14ac:dyDescent="0.3">
      <c r="B32" s="11"/>
      <c r="F32" s="9">
        <f>SUM(F28:F31)</f>
        <v>250</v>
      </c>
    </row>
    <row r="33" spans="2:7" x14ac:dyDescent="0.3">
      <c r="B33" s="31" t="s">
        <v>16</v>
      </c>
      <c r="C33" s="31"/>
      <c r="F33" s="9"/>
    </row>
    <row r="34" spans="2:7" ht="18.75" x14ac:dyDescent="0.3">
      <c r="B34" s="5"/>
      <c r="C34" s="34" t="s">
        <v>24</v>
      </c>
      <c r="D34" s="32"/>
      <c r="E34" s="9"/>
      <c r="F34" s="2"/>
    </row>
    <row r="35" spans="2:7" ht="18.75" x14ac:dyDescent="0.3">
      <c r="B35" s="5"/>
      <c r="C35" s="7"/>
      <c r="D35" s="7"/>
      <c r="E35" s="7"/>
      <c r="F35" s="42"/>
      <c r="G35" s="8"/>
    </row>
    <row r="36" spans="2:7" ht="17.25" x14ac:dyDescent="0.3">
      <c r="B36" s="17" t="s">
        <v>18</v>
      </c>
      <c r="C36" s="34"/>
      <c r="D36" s="24"/>
      <c r="E36" s="24"/>
      <c r="F36" s="38"/>
      <c r="G36" s="41">
        <f>SUM(F21+F24+F25+F32+F35)</f>
        <v>314394.78590000002</v>
      </c>
    </row>
    <row r="37" spans="2:7" s="26" customFormat="1" ht="19.5" thickBot="1" x14ac:dyDescent="0.35">
      <c r="B37" s="18"/>
      <c r="C37" s="28"/>
      <c r="F37" s="19"/>
      <c r="G37" s="20"/>
    </row>
    <row r="38" spans="2:7" ht="17.25" thickTop="1" x14ac:dyDescent="0.3">
      <c r="F38" s="2"/>
      <c r="G38" s="2"/>
    </row>
    <row r="40" spans="2:7" x14ac:dyDescent="0.3">
      <c r="C40" s="39"/>
      <c r="D40" s="40"/>
      <c r="E40" s="40"/>
      <c r="F40" s="49" t="s">
        <v>21</v>
      </c>
      <c r="G40" s="50">
        <f>G12-G36</f>
        <v>31023.214099999983</v>
      </c>
    </row>
    <row r="41" spans="2:7" x14ac:dyDescent="0.3">
      <c r="B41" s="11"/>
    </row>
    <row r="43" spans="2:7" x14ac:dyDescent="0.3">
      <c r="B43" s="11"/>
    </row>
    <row r="50" spans="2:2" x14ac:dyDescent="0.3">
      <c r="B50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2:7" x14ac:dyDescent="0.3">
      <c r="B65" s="11"/>
    </row>
    <row r="66" spans="2:7" x14ac:dyDescent="0.3">
      <c r="B66" s="11"/>
    </row>
    <row r="67" spans="2:7" x14ac:dyDescent="0.3">
      <c r="B67" s="11"/>
    </row>
    <row r="68" spans="2:7" x14ac:dyDescent="0.3">
      <c r="B68" s="11"/>
    </row>
    <row r="69" spans="2:7" x14ac:dyDescent="0.3">
      <c r="B69" s="11"/>
      <c r="F69" s="12"/>
    </row>
    <row r="70" spans="2:7" x14ac:dyDescent="0.3">
      <c r="B70" s="11"/>
      <c r="G70" s="13"/>
    </row>
    <row r="71" spans="2:7" x14ac:dyDescent="0.3">
      <c r="B71" s="11"/>
    </row>
  </sheetData>
  <mergeCells count="4">
    <mergeCell ref="A11:G11"/>
    <mergeCell ref="A9:G9"/>
    <mergeCell ref="A8:G8"/>
    <mergeCell ref="A7:G7"/>
  </mergeCells>
  <phoneticPr fontId="12" type="noConversion"/>
  <pageMargins left="0.75" right="0.25" top="0.5" bottom="0.5" header="0.3" footer="0.3"/>
  <pageSetup scale="69" orientation="portrait" r:id="rId1"/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pkirby</dc:creator>
  <cp:lastModifiedBy>Pat Kirby</cp:lastModifiedBy>
  <cp:lastPrinted>2026-06-02T21:57:09Z</cp:lastPrinted>
  <dcterms:created xsi:type="dcterms:W3CDTF">2015-06-18T15:24:10Z</dcterms:created>
  <dcterms:modified xsi:type="dcterms:W3CDTF">2026-06-02T22:02:09Z</dcterms:modified>
</cp:coreProperties>
</file>