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6 Carpentry\Trim &amp; Stairs\"/>
    </mc:Choice>
  </mc:AlternateContent>
  <xr:revisionPtr revIDLastSave="0" documentId="13_ncr:1_{30C3E124-1F3F-4460-9966-90A01440D9F6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Order 1" sheetId="2" r:id="rId1"/>
    <sheet name="Order 2" sheetId="1" r:id="rId2"/>
  </sheets>
  <definedNames>
    <definedName name="_xlnm.Print_Area" localSheetId="1">'Order 2'!$A$1:$H$40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2" l="1"/>
  <c r="G34" i="1"/>
  <c r="G9" i="1"/>
  <c r="G47" i="2"/>
  <c r="G46" i="2"/>
  <c r="E43" i="2"/>
  <c r="G43" i="2" s="1"/>
  <c r="G27" i="2"/>
  <c r="E42" i="2"/>
  <c r="G42" i="2" s="1"/>
  <c r="G41" i="2"/>
  <c r="E40" i="2"/>
  <c r="G40" i="2" s="1"/>
  <c r="G37" i="2"/>
  <c r="G36" i="2"/>
  <c r="G35" i="2"/>
  <c r="G34" i="2"/>
  <c r="G12" i="2"/>
  <c r="G13" i="2"/>
  <c r="G29" i="1"/>
  <c r="G24" i="1"/>
  <c r="G18" i="1"/>
  <c r="G14" i="1"/>
  <c r="E26" i="2"/>
  <c r="E23" i="2"/>
  <c r="E20" i="2"/>
  <c r="G11" i="2"/>
  <c r="G31" i="2"/>
  <c r="E30" i="2"/>
  <c r="G30" i="2" s="1"/>
  <c r="E17" i="2"/>
  <c r="G10" i="2"/>
  <c r="E9" i="2"/>
  <c r="G26" i="2" l="1"/>
  <c r="G23" i="2"/>
  <c r="G20" i="2"/>
  <c r="G17" i="2"/>
  <c r="G9" i="2"/>
  <c r="G49" i="2" l="1"/>
  <c r="G50" i="2" s="1"/>
  <c r="G51" i="2" s="1"/>
  <c r="G38" i="1"/>
  <c r="G39" i="1" l="1"/>
  <c r="G40" i="1" s="1"/>
</calcChain>
</file>

<file path=xl/sharedStrings.xml><?xml version="1.0" encoding="utf-8"?>
<sst xmlns="http://schemas.openxmlformats.org/spreadsheetml/2006/main" count="139" uniqueCount="86">
  <si>
    <t>Interior Trim Summary</t>
  </si>
  <si>
    <t>description</t>
  </si>
  <si>
    <t>species</t>
  </si>
  <si>
    <t>unit price</t>
  </si>
  <si>
    <t>subtotal</t>
  </si>
  <si>
    <t>quantity (LF)</t>
  </si>
  <si>
    <t>BASE &amp; CASING</t>
  </si>
  <si>
    <t>trim profile</t>
  </si>
  <si>
    <t>3" Casing</t>
  </si>
  <si>
    <t>6" Base</t>
  </si>
  <si>
    <t>4" Base</t>
  </si>
  <si>
    <t>notes/stick size &amp; qty</t>
  </si>
  <si>
    <t>Trim Profiles: - see attached document for profiles and sizing</t>
  </si>
  <si>
    <t>tax</t>
  </si>
  <si>
    <t>total</t>
  </si>
  <si>
    <t>poplar</t>
  </si>
  <si>
    <t>6" room crown</t>
  </si>
  <si>
    <t>Wood Residence</t>
  </si>
  <si>
    <t>3435 N 140th Cir, Omaha,NE.</t>
  </si>
  <si>
    <t>SEC-147</t>
  </si>
  <si>
    <t>8" Base</t>
  </si>
  <si>
    <t>Cherry</t>
  </si>
  <si>
    <t>SER-009</t>
  </si>
  <si>
    <t>SEB-208 (Modify to 4")</t>
  </si>
  <si>
    <t>TRIM ORDER #1</t>
  </si>
  <si>
    <t>Service Entry / Pantry / Laundry / Powder Crown</t>
  </si>
  <si>
    <t>Kitchen / Hearth / Servery Crown</t>
  </si>
  <si>
    <t>UL Bed 2 / Bed 3 Crown</t>
  </si>
  <si>
    <t>Dining Ceiling Mouldings</t>
  </si>
  <si>
    <t>rubber</t>
  </si>
  <si>
    <t>(100) 8', (15) 10'</t>
  </si>
  <si>
    <t>(20) 8', (1) 10'</t>
  </si>
  <si>
    <t>SEH-017</t>
  </si>
  <si>
    <t>Ceiling Moulding</t>
  </si>
  <si>
    <t>(2) 8'</t>
  </si>
  <si>
    <t>(6) 8', (7) 10'</t>
  </si>
  <si>
    <t>Primary Bedroom</t>
  </si>
  <si>
    <t>UL &amp; LL Base</t>
  </si>
  <si>
    <t>SER-087</t>
  </si>
  <si>
    <t>(1) 8'</t>
  </si>
  <si>
    <t>Mirror Crown</t>
  </si>
  <si>
    <t>SER-105 #41A</t>
  </si>
  <si>
    <t>1x6 S4S</t>
  </si>
  <si>
    <t>Toilet Room Crown</t>
  </si>
  <si>
    <t>Match SER-105 #41A in 5 3/4"</t>
  </si>
  <si>
    <t>(3) 8', (1) 10'</t>
  </si>
  <si>
    <t>(2) 8', (1) 10'</t>
  </si>
  <si>
    <t>Primary Bathroom / Primary Wardrobe</t>
  </si>
  <si>
    <t>3" Casing - ARCHED 68"</t>
  </si>
  <si>
    <t>SEC-148</t>
  </si>
  <si>
    <t>3" Casing - ARCHED 48"</t>
  </si>
  <si>
    <t>(4) arched casing pieces needed</t>
  </si>
  <si>
    <t>(2) arched casing pieces needed</t>
  </si>
  <si>
    <t>(5) 8', (9) 10', (1) 14'</t>
  </si>
  <si>
    <t>(5) 8', (7) 10', (2) 12'</t>
  </si>
  <si>
    <t>(12) 8', (9) 10'</t>
  </si>
  <si>
    <t>Main Level Base</t>
  </si>
  <si>
    <t>Great Room Wall Mouldings</t>
  </si>
  <si>
    <t>Powder Bath Wainscotting</t>
  </si>
  <si>
    <t>Primary WC Wainscotting</t>
  </si>
  <si>
    <t>Hearth Room Wainscotting</t>
  </si>
  <si>
    <t>Office Wall Mouldings</t>
  </si>
  <si>
    <t>1x12</t>
  </si>
  <si>
    <t>1x6</t>
  </si>
  <si>
    <t>TRIM ORDER 3</t>
  </si>
  <si>
    <t>4x8x1/4</t>
  </si>
  <si>
    <t>masonite</t>
  </si>
  <si>
    <t>birch</t>
  </si>
  <si>
    <t>6" Rubber Base</t>
  </si>
  <si>
    <t>SEB-068 (5/8 x 4 1/4")</t>
  </si>
  <si>
    <t>Match SEB-068 @ (5/8 x true 6")</t>
  </si>
  <si>
    <t>Small crown (shelving Bath 3)</t>
  </si>
  <si>
    <t>Rubber Ceiling Moulding</t>
  </si>
  <si>
    <t>(4) 10'</t>
  </si>
  <si>
    <t>Primary Wardrobe</t>
  </si>
  <si>
    <t>(9) 8', (3) 10', (1) 14'</t>
  </si>
  <si>
    <t>Custom Match - true 6"</t>
  </si>
  <si>
    <t>Custom Match - true 8"</t>
  </si>
  <si>
    <t>Dining Wall Mouldings &amp; Base</t>
  </si>
  <si>
    <t>4x8x1/4 Birch (Pantry CSD)</t>
  </si>
  <si>
    <t>4x8x1/4 Masonite (Pantry CSD)</t>
  </si>
  <si>
    <t>1x12 S4S CSD Pantry, GR, PV</t>
  </si>
  <si>
    <t>4x8x3/4</t>
  </si>
  <si>
    <t>(8) 8'</t>
  </si>
  <si>
    <t>Plinth Blocks...</t>
  </si>
  <si>
    <t>1x12 S4S Skirt 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</si>
</sst>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&quot;$&quot;#,##0.00"/>
    <numFmt numFmtId="165" formatCode="_(* #,##0_);_(* \(#,##0\);_(* &quot;-&quot;??_);_(@_)"/>
    <numFmt numFmtId="166" formatCode="&quot;$&quot;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3BC31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164" fontId="4" fillId="2" borderId="0" xfId="0" applyNumberFormat="1" applyFont="1" applyFill="1"/>
    <xf numFmtId="165" fontId="4" fillId="2" borderId="0" xfId="1" applyNumberFormat="1" applyFont="1" applyFill="1" applyBorder="1" applyProtection="1"/>
    <xf numFmtId="3" fontId="4" fillId="2" borderId="0" xfId="0" applyNumberFormat="1" applyFont="1" applyFill="1" applyAlignment="1">
      <alignment horizontal="center"/>
    </xf>
    <xf numFmtId="3" fontId="4" fillId="2" borderId="1" xfId="0" applyNumberFormat="1" applyFont="1" applyFill="1" applyBorder="1"/>
    <xf numFmtId="3" fontId="4" fillId="2" borderId="2" xfId="0" applyNumberFormat="1" applyFont="1" applyFill="1" applyBorder="1" applyAlignment="1">
      <alignment horizontal="right"/>
    </xf>
    <xf numFmtId="3" fontId="4" fillId="2" borderId="2" xfId="0" applyNumberFormat="1" applyFont="1" applyFill="1" applyBorder="1" applyAlignment="1">
      <alignment horizontal="left"/>
    </xf>
    <xf numFmtId="3" fontId="4" fillId="2" borderId="2" xfId="0" applyNumberFormat="1" applyFont="1" applyFill="1" applyBorder="1"/>
    <xf numFmtId="4" fontId="4" fillId="2" borderId="2" xfId="0" applyNumberFormat="1" applyFont="1" applyFill="1" applyBorder="1"/>
    <xf numFmtId="2" fontId="4" fillId="2" borderId="2" xfId="0" applyNumberFormat="1" applyFont="1" applyFill="1" applyBorder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164" fontId="4" fillId="3" borderId="0" xfId="0" applyNumberFormat="1" applyFont="1" applyFill="1"/>
    <xf numFmtId="165" fontId="4" fillId="3" borderId="0" xfId="1" applyNumberFormat="1" applyFont="1" applyFill="1" applyBorder="1" applyProtection="1"/>
    <xf numFmtId="3" fontId="4" fillId="0" borderId="1" xfId="0" applyNumberFormat="1" applyFont="1" applyBorder="1"/>
    <xf numFmtId="3" fontId="4" fillId="0" borderId="2" xfId="0" applyNumberFormat="1" applyFont="1" applyBorder="1" applyAlignment="1">
      <alignment horizontal="right"/>
    </xf>
    <xf numFmtId="3" fontId="4" fillId="0" borderId="2" xfId="0" applyNumberFormat="1" applyFont="1" applyBorder="1" applyAlignment="1">
      <alignment horizontal="left"/>
    </xf>
    <xf numFmtId="3" fontId="4" fillId="0" borderId="2" xfId="0" applyNumberFormat="1" applyFont="1" applyBorder="1"/>
    <xf numFmtId="4" fontId="4" fillId="0" borderId="2" xfId="0" applyNumberFormat="1" applyFont="1" applyBorder="1"/>
    <xf numFmtId="2" fontId="4" fillId="0" borderId="2" xfId="0" applyNumberFormat="1" applyFont="1" applyBorder="1"/>
    <xf numFmtId="0" fontId="4" fillId="2" borderId="0" xfId="0" applyFont="1" applyFill="1" applyAlignment="1">
      <alignment horizontal="left"/>
    </xf>
    <xf numFmtId="165" fontId="4" fillId="2" borderId="0" xfId="1" applyNumberFormat="1" applyFont="1" applyFill="1" applyBorder="1" applyAlignment="1" applyProtection="1">
      <alignment horizontal="right"/>
    </xf>
    <xf numFmtId="166" fontId="4" fillId="2" borderId="0" xfId="0" applyNumberFormat="1" applyFont="1" applyFill="1" applyAlignment="1">
      <alignment horizontal="center"/>
    </xf>
    <xf numFmtId="3" fontId="4" fillId="2" borderId="4" xfId="0" applyNumberFormat="1" applyFont="1" applyFill="1" applyBorder="1"/>
    <xf numFmtId="3" fontId="4" fillId="2" borderId="3" xfId="0" applyNumberFormat="1" applyFont="1" applyFill="1" applyBorder="1" applyAlignment="1">
      <alignment horizontal="right"/>
    </xf>
    <xf numFmtId="3" fontId="4" fillId="2" borderId="3" xfId="0" applyNumberFormat="1" applyFont="1" applyFill="1" applyBorder="1" applyAlignment="1">
      <alignment horizontal="left"/>
    </xf>
    <xf numFmtId="3" fontId="4" fillId="2" borderId="3" xfId="0" applyNumberFormat="1" applyFont="1" applyFill="1" applyBorder="1"/>
    <xf numFmtId="4" fontId="4" fillId="2" borderId="3" xfId="0" applyNumberFormat="1" applyFont="1" applyFill="1" applyBorder="1"/>
    <xf numFmtId="2" fontId="4" fillId="2" borderId="3" xfId="0" applyNumberFormat="1" applyFont="1" applyFill="1" applyBorder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/>
    </xf>
    <xf numFmtId="3" fontId="4" fillId="0" borderId="0" xfId="0" applyNumberFormat="1" applyFont="1" applyAlignment="1">
      <alignment horizontal="center"/>
    </xf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left"/>
    </xf>
    <xf numFmtId="4" fontId="4" fillId="0" borderId="0" xfId="0" applyNumberFormat="1" applyFont="1"/>
    <xf numFmtId="2" fontId="4" fillId="0" borderId="0" xfId="0" applyNumberFormat="1" applyFont="1"/>
    <xf numFmtId="0" fontId="0" fillId="0" borderId="5" xfId="0" applyBorder="1"/>
    <xf numFmtId="3" fontId="5" fillId="3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left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0" fillId="0" borderId="6" xfId="0" applyBorder="1"/>
    <xf numFmtId="0" fontId="4" fillId="0" borderId="6" xfId="0" applyFont="1" applyBorder="1"/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164" fontId="4" fillId="0" borderId="6" xfId="0" applyNumberFormat="1" applyFont="1" applyBorder="1" applyAlignment="1">
      <alignment horizontal="center" vertical="center"/>
    </xf>
    <xf numFmtId="0" fontId="6" fillId="3" borderId="6" xfId="0" applyFont="1" applyFill="1" applyBorder="1"/>
    <xf numFmtId="0" fontId="0" fillId="3" borderId="6" xfId="0" applyFill="1" applyBorder="1"/>
    <xf numFmtId="0" fontId="0" fillId="3" borderId="6" xfId="0" applyFill="1" applyBorder="1" applyAlignment="1">
      <alignment horizontal="center"/>
    </xf>
    <xf numFmtId="164" fontId="0" fillId="3" borderId="6" xfId="0" applyNumberFormat="1" applyFill="1" applyBorder="1"/>
    <xf numFmtId="164" fontId="0" fillId="3" borderId="6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1"/>
  <sheetViews>
    <sheetView tabSelected="1" workbookViewId="0">
      <selection activeCell="N13" sqref="N13"/>
    </sheetView>
  </sheetViews>
  <sheetFormatPr defaultRowHeight="14.5" x14ac:dyDescent="0.35"/>
  <cols>
    <col min="1" max="1" width="2.7265625" customWidth="1"/>
    <col min="2" max="2" width="27.1796875" bestFit="1" customWidth="1"/>
    <col min="3" max="3" width="27.90625" style="2" bestFit="1" customWidth="1"/>
    <col min="4" max="4" width="9.54296875" customWidth="1"/>
    <col min="5" max="5" width="13.453125" style="2" customWidth="1"/>
    <col min="6" max="6" width="10.81640625" style="1" customWidth="1"/>
    <col min="7" max="7" width="10.7265625" customWidth="1"/>
    <col min="8" max="8" width="34.26953125" bestFit="1" customWidth="1"/>
  </cols>
  <sheetData>
    <row r="1" spans="1:8" ht="18.5" x14ac:dyDescent="0.45">
      <c r="A1" s="44" t="s">
        <v>17</v>
      </c>
      <c r="B1" s="14"/>
      <c r="C1" s="15"/>
      <c r="D1" s="14"/>
      <c r="E1" s="15"/>
      <c r="F1" s="16"/>
      <c r="G1" s="17"/>
      <c r="H1" s="43" t="s">
        <v>24</v>
      </c>
    </row>
    <row r="2" spans="1:8" x14ac:dyDescent="0.35">
      <c r="A2" s="24" t="s">
        <v>18</v>
      </c>
      <c r="B2" s="3"/>
      <c r="C2" s="4"/>
      <c r="D2" s="3"/>
      <c r="E2" s="4"/>
      <c r="F2" s="5"/>
      <c r="G2" s="6"/>
      <c r="H2" s="7"/>
    </row>
    <row r="3" spans="1:8" x14ac:dyDescent="0.35">
      <c r="A3" s="3" t="s">
        <v>0</v>
      </c>
      <c r="B3" s="3"/>
      <c r="C3" s="4"/>
      <c r="D3" s="3"/>
      <c r="E3" s="4"/>
      <c r="F3" s="5"/>
      <c r="G3" s="25"/>
      <c r="H3" s="26"/>
    </row>
    <row r="4" spans="1:8" x14ac:dyDescent="0.35">
      <c r="A4" s="3"/>
      <c r="B4" s="3"/>
      <c r="C4" s="4"/>
      <c r="D4" s="3"/>
      <c r="E4" s="4"/>
      <c r="F4" s="5"/>
      <c r="G4" s="25"/>
      <c r="H4" s="26"/>
    </row>
    <row r="5" spans="1:8" x14ac:dyDescent="0.35">
      <c r="A5" s="3" t="s">
        <v>12</v>
      </c>
      <c r="C5" s="4"/>
      <c r="D5" s="3"/>
      <c r="E5" s="3"/>
      <c r="F5" s="3"/>
      <c r="G5" s="4"/>
      <c r="H5" s="3"/>
    </row>
    <row r="6" spans="1:8" x14ac:dyDescent="0.35">
      <c r="A6" s="3"/>
      <c r="B6" s="3"/>
      <c r="C6" s="4"/>
      <c r="D6" s="24"/>
      <c r="E6" s="4"/>
      <c r="F6" s="4"/>
      <c r="G6" s="4"/>
      <c r="H6" s="24"/>
    </row>
    <row r="7" spans="1:8" x14ac:dyDescent="0.35">
      <c r="A7" s="61" t="s">
        <v>1</v>
      </c>
      <c r="B7" s="61"/>
      <c r="C7" s="33" t="s">
        <v>7</v>
      </c>
      <c r="D7" s="33" t="s">
        <v>2</v>
      </c>
      <c r="E7" s="33" t="s">
        <v>5</v>
      </c>
      <c r="F7" s="34" t="s">
        <v>3</v>
      </c>
      <c r="G7" s="35" t="s">
        <v>4</v>
      </c>
      <c r="H7" s="36" t="s">
        <v>11</v>
      </c>
    </row>
    <row r="8" spans="1:8" x14ac:dyDescent="0.35">
      <c r="A8" s="56" t="s">
        <v>6</v>
      </c>
      <c r="B8" s="57"/>
      <c r="C8" s="58"/>
      <c r="D8" s="57"/>
      <c r="E8" s="58"/>
      <c r="F8" s="59"/>
      <c r="G8" s="57"/>
      <c r="H8" s="57"/>
    </row>
    <row r="9" spans="1:8" x14ac:dyDescent="0.35">
      <c r="A9" s="49"/>
      <c r="B9" s="50" t="s">
        <v>8</v>
      </c>
      <c r="C9" s="51" t="s">
        <v>19</v>
      </c>
      <c r="D9" s="51" t="s">
        <v>15</v>
      </c>
      <c r="E9" s="52">
        <f>(100*8)+(15*10)</f>
        <v>950</v>
      </c>
      <c r="F9" s="53">
        <v>0</v>
      </c>
      <c r="G9" s="53">
        <f t="shared" ref="G9:G10" si="0">E9*F9</f>
        <v>0</v>
      </c>
      <c r="H9" s="54" t="s">
        <v>30</v>
      </c>
    </row>
    <row r="10" spans="1:8" x14ac:dyDescent="0.35">
      <c r="A10" s="49"/>
      <c r="B10" s="50" t="s">
        <v>48</v>
      </c>
      <c r="C10" s="51" t="s">
        <v>19</v>
      </c>
      <c r="D10" s="51" t="s">
        <v>15</v>
      </c>
      <c r="E10" s="52">
        <v>4</v>
      </c>
      <c r="F10" s="53">
        <v>321</v>
      </c>
      <c r="G10" s="53">
        <f t="shared" si="0"/>
        <v>1284</v>
      </c>
      <c r="H10" s="54" t="s">
        <v>51</v>
      </c>
    </row>
    <row r="11" spans="1:8" x14ac:dyDescent="0.35">
      <c r="A11" s="49"/>
      <c r="B11" s="50" t="s">
        <v>50</v>
      </c>
      <c r="C11" s="51" t="s">
        <v>49</v>
      </c>
      <c r="D11" s="51" t="s">
        <v>15</v>
      </c>
      <c r="E11" s="52">
        <v>2</v>
      </c>
      <c r="F11" s="53">
        <v>281</v>
      </c>
      <c r="G11" s="53">
        <f t="shared" ref="G11" si="1">E11*F11</f>
        <v>562</v>
      </c>
      <c r="H11" s="54" t="s">
        <v>52</v>
      </c>
    </row>
    <row r="12" spans="1:8" x14ac:dyDescent="0.35">
      <c r="A12" s="49"/>
      <c r="B12" s="50" t="s">
        <v>80</v>
      </c>
      <c r="C12" s="51" t="s">
        <v>65</v>
      </c>
      <c r="D12" s="51" t="s">
        <v>66</v>
      </c>
      <c r="E12" s="52">
        <v>2</v>
      </c>
      <c r="F12" s="53">
        <v>0</v>
      </c>
      <c r="G12" s="53">
        <f t="shared" ref="G12:G13" si="2">E12*F12</f>
        <v>0</v>
      </c>
      <c r="H12" s="54"/>
    </row>
    <row r="13" spans="1:8" x14ac:dyDescent="0.35">
      <c r="A13" s="49"/>
      <c r="B13" s="50" t="s">
        <v>79</v>
      </c>
      <c r="C13" s="51" t="s">
        <v>65</v>
      </c>
      <c r="D13" s="51" t="s">
        <v>67</v>
      </c>
      <c r="E13" s="52">
        <v>2</v>
      </c>
      <c r="F13" s="53">
        <v>0</v>
      </c>
      <c r="G13" s="53">
        <f t="shared" si="2"/>
        <v>0</v>
      </c>
      <c r="H13" s="54"/>
    </row>
    <row r="14" spans="1:8" x14ac:dyDescent="0.35">
      <c r="A14" s="49"/>
      <c r="B14" s="50" t="s">
        <v>81</v>
      </c>
      <c r="C14" s="51" t="s">
        <v>82</v>
      </c>
      <c r="D14" s="51" t="s">
        <v>67</v>
      </c>
      <c r="E14" s="52">
        <v>64</v>
      </c>
      <c r="F14" s="53">
        <v>0</v>
      </c>
      <c r="G14" s="53">
        <f t="shared" ref="G14" si="3">E14*F14</f>
        <v>0</v>
      </c>
      <c r="H14" s="54" t="s">
        <v>83</v>
      </c>
    </row>
    <row r="15" spans="1:8" x14ac:dyDescent="0.35">
      <c r="A15" s="49"/>
      <c r="B15" s="50"/>
      <c r="C15" s="51"/>
      <c r="D15" s="51"/>
      <c r="E15" s="52"/>
      <c r="F15" s="53"/>
      <c r="G15" s="53"/>
      <c r="H15" s="54"/>
    </row>
    <row r="16" spans="1:8" x14ac:dyDescent="0.35">
      <c r="A16" s="56" t="s">
        <v>25</v>
      </c>
      <c r="B16" s="57"/>
      <c r="C16" s="58"/>
      <c r="D16" s="57"/>
      <c r="E16" s="58"/>
      <c r="F16" s="60"/>
      <c r="G16" s="60"/>
      <c r="H16" s="57"/>
    </row>
    <row r="17" spans="1:8" x14ac:dyDescent="0.35">
      <c r="A17" s="49"/>
      <c r="B17" s="50" t="s">
        <v>16</v>
      </c>
      <c r="C17" s="51" t="s">
        <v>22</v>
      </c>
      <c r="D17" s="51" t="s">
        <v>15</v>
      </c>
      <c r="E17" s="52">
        <f>(20*8)+(1*10)</f>
        <v>170</v>
      </c>
      <c r="F17" s="53">
        <v>0</v>
      </c>
      <c r="G17" s="53">
        <f t="shared" ref="G17" si="4">E17*F17</f>
        <v>0</v>
      </c>
      <c r="H17" s="49" t="s">
        <v>31</v>
      </c>
    </row>
    <row r="18" spans="1:8" x14ac:dyDescent="0.35">
      <c r="A18" s="49"/>
      <c r="B18" s="50"/>
      <c r="C18" s="51"/>
      <c r="D18" s="50"/>
      <c r="E18" s="52"/>
      <c r="F18" s="55"/>
      <c r="G18" s="53"/>
      <c r="H18" s="50"/>
    </row>
    <row r="19" spans="1:8" x14ac:dyDescent="0.35">
      <c r="A19" s="56" t="s">
        <v>26</v>
      </c>
      <c r="B19" s="57"/>
      <c r="C19" s="58"/>
      <c r="D19" s="57"/>
      <c r="E19" s="58"/>
      <c r="F19" s="60"/>
      <c r="G19" s="60"/>
      <c r="H19" s="57"/>
    </row>
    <row r="20" spans="1:8" x14ac:dyDescent="0.35">
      <c r="A20" s="49"/>
      <c r="B20" s="50" t="s">
        <v>16</v>
      </c>
      <c r="C20" s="51" t="s">
        <v>22</v>
      </c>
      <c r="D20" s="51" t="s">
        <v>15</v>
      </c>
      <c r="E20" s="52">
        <f>(5*8)+(9*10)+(1*14)</f>
        <v>144</v>
      </c>
      <c r="F20" s="53">
        <v>0</v>
      </c>
      <c r="G20" s="53">
        <f t="shared" ref="G20" si="5">E20*F20</f>
        <v>0</v>
      </c>
      <c r="H20" s="49" t="s">
        <v>53</v>
      </c>
    </row>
    <row r="21" spans="1:8" x14ac:dyDescent="0.35">
      <c r="A21" s="49"/>
      <c r="B21" s="50"/>
      <c r="C21" s="51"/>
      <c r="D21" s="50"/>
      <c r="E21" s="52"/>
      <c r="F21" s="55"/>
      <c r="G21" s="53"/>
      <c r="H21" s="50"/>
    </row>
    <row r="22" spans="1:8" x14ac:dyDescent="0.35">
      <c r="A22" s="56" t="s">
        <v>36</v>
      </c>
      <c r="B22" s="57"/>
      <c r="C22" s="58"/>
      <c r="D22" s="57"/>
      <c r="E22" s="58"/>
      <c r="F22" s="60"/>
      <c r="G22" s="60"/>
      <c r="H22" s="57"/>
    </row>
    <row r="23" spans="1:8" x14ac:dyDescent="0.35">
      <c r="A23" s="49"/>
      <c r="B23" s="50" t="s">
        <v>16</v>
      </c>
      <c r="C23" s="51" t="s">
        <v>22</v>
      </c>
      <c r="D23" s="51" t="s">
        <v>15</v>
      </c>
      <c r="E23" s="52">
        <f>(5*8)+(7*10)+(2*12)</f>
        <v>134</v>
      </c>
      <c r="F23" s="53">
        <v>0</v>
      </c>
      <c r="G23" s="53">
        <f t="shared" ref="G23" si="6">E23*F23</f>
        <v>0</v>
      </c>
      <c r="H23" s="49" t="s">
        <v>54</v>
      </c>
    </row>
    <row r="24" spans="1:8" x14ac:dyDescent="0.35">
      <c r="A24" s="49"/>
      <c r="B24" s="50"/>
      <c r="C24" s="51"/>
      <c r="D24" s="51"/>
      <c r="E24" s="52"/>
      <c r="F24" s="53"/>
      <c r="G24" s="53"/>
      <c r="H24" s="49"/>
    </row>
    <row r="25" spans="1:8" x14ac:dyDescent="0.35">
      <c r="A25" s="56" t="s">
        <v>27</v>
      </c>
      <c r="B25" s="57"/>
      <c r="C25" s="58"/>
      <c r="D25" s="57"/>
      <c r="E25" s="58"/>
      <c r="F25" s="60"/>
      <c r="G25" s="60"/>
      <c r="H25" s="57"/>
    </row>
    <row r="26" spans="1:8" x14ac:dyDescent="0.35">
      <c r="A26" s="49"/>
      <c r="B26" s="50" t="s">
        <v>16</v>
      </c>
      <c r="C26" s="51" t="s">
        <v>22</v>
      </c>
      <c r="D26" s="51" t="s">
        <v>15</v>
      </c>
      <c r="E26" s="52">
        <f>(12*8)+(9*10)</f>
        <v>186</v>
      </c>
      <c r="F26" s="53">
        <v>0</v>
      </c>
      <c r="G26" s="53">
        <f t="shared" ref="G26" si="7">E26*F26</f>
        <v>0</v>
      </c>
      <c r="H26" s="49" t="s">
        <v>55</v>
      </c>
    </row>
    <row r="27" spans="1:8" x14ac:dyDescent="0.35">
      <c r="A27" s="49"/>
      <c r="B27" s="50" t="s">
        <v>71</v>
      </c>
      <c r="C27" s="51" t="s">
        <v>38</v>
      </c>
      <c r="D27" s="51" t="s">
        <v>15</v>
      </c>
      <c r="E27" s="52">
        <v>8</v>
      </c>
      <c r="F27" s="53">
        <v>0</v>
      </c>
      <c r="G27" s="53">
        <f>F27*E27</f>
        <v>0</v>
      </c>
      <c r="H27" s="49" t="s">
        <v>39</v>
      </c>
    </row>
    <row r="28" spans="1:8" x14ac:dyDescent="0.35">
      <c r="A28" s="49"/>
      <c r="B28" s="50"/>
      <c r="C28" s="51"/>
      <c r="D28" s="51"/>
      <c r="E28" s="52"/>
      <c r="F28" s="53"/>
      <c r="G28" s="53"/>
      <c r="H28" s="49"/>
    </row>
    <row r="29" spans="1:8" x14ac:dyDescent="0.35">
      <c r="A29" s="56" t="s">
        <v>28</v>
      </c>
      <c r="B29" s="57"/>
      <c r="C29" s="58"/>
      <c r="D29" s="57"/>
      <c r="E29" s="58"/>
      <c r="F29" s="60"/>
      <c r="G29" s="60"/>
      <c r="H29" s="57"/>
    </row>
    <row r="30" spans="1:8" x14ac:dyDescent="0.35">
      <c r="A30" s="49"/>
      <c r="B30" s="50" t="s">
        <v>33</v>
      </c>
      <c r="C30" s="51" t="s">
        <v>32</v>
      </c>
      <c r="D30" s="51" t="s">
        <v>15</v>
      </c>
      <c r="E30" s="52">
        <f>(6*8)+(7*10)</f>
        <v>118</v>
      </c>
      <c r="F30" s="53">
        <v>0</v>
      </c>
      <c r="G30" s="53">
        <f t="shared" ref="G30:G31" si="8">E30*F30</f>
        <v>0</v>
      </c>
      <c r="H30" s="49" t="s">
        <v>35</v>
      </c>
    </row>
    <row r="31" spans="1:8" x14ac:dyDescent="0.35">
      <c r="A31" s="49"/>
      <c r="B31" s="50" t="s">
        <v>72</v>
      </c>
      <c r="C31" s="51" t="s">
        <v>32</v>
      </c>
      <c r="D31" s="51" t="s">
        <v>29</v>
      </c>
      <c r="E31" s="52">
        <v>16</v>
      </c>
      <c r="F31" s="53">
        <v>0</v>
      </c>
      <c r="G31" s="53">
        <f t="shared" si="8"/>
        <v>0</v>
      </c>
      <c r="H31" s="49" t="s">
        <v>34</v>
      </c>
    </row>
    <row r="32" spans="1:8" x14ac:dyDescent="0.35">
      <c r="A32" s="49"/>
      <c r="B32" s="50"/>
      <c r="C32" s="51"/>
      <c r="D32" s="50"/>
      <c r="E32" s="52"/>
      <c r="F32" s="55"/>
      <c r="G32" s="53"/>
      <c r="H32" s="50"/>
    </row>
    <row r="33" spans="1:8" x14ac:dyDescent="0.35">
      <c r="A33" s="56" t="s">
        <v>37</v>
      </c>
      <c r="B33" s="57"/>
      <c r="C33" s="58"/>
      <c r="D33" s="57"/>
      <c r="E33" s="58"/>
      <c r="F33" s="59"/>
      <c r="G33" s="57"/>
      <c r="H33" s="57"/>
    </row>
    <row r="34" spans="1:8" x14ac:dyDescent="0.35">
      <c r="A34" s="49"/>
      <c r="B34" s="50" t="s">
        <v>10</v>
      </c>
      <c r="C34" s="51" t="s">
        <v>69</v>
      </c>
      <c r="D34" s="51" t="s">
        <v>15</v>
      </c>
      <c r="E34" s="52">
        <v>200</v>
      </c>
      <c r="F34" s="53">
        <v>0</v>
      </c>
      <c r="G34" s="53">
        <f t="shared" ref="G34:G37" si="9">E34*F34</f>
        <v>0</v>
      </c>
      <c r="H34" s="54"/>
    </row>
    <row r="35" spans="1:8" x14ac:dyDescent="0.35">
      <c r="A35" s="49"/>
      <c r="B35" s="50" t="s">
        <v>9</v>
      </c>
      <c r="C35" s="51" t="s">
        <v>70</v>
      </c>
      <c r="D35" s="51" t="s">
        <v>15</v>
      </c>
      <c r="E35" s="52">
        <v>55</v>
      </c>
      <c r="F35" s="53">
        <v>0</v>
      </c>
      <c r="G35" s="53">
        <f t="shared" si="9"/>
        <v>0</v>
      </c>
      <c r="H35" s="54"/>
    </row>
    <row r="36" spans="1:8" x14ac:dyDescent="0.35">
      <c r="A36" s="49"/>
      <c r="B36" s="50" t="s">
        <v>68</v>
      </c>
      <c r="C36" s="51" t="s">
        <v>70</v>
      </c>
      <c r="D36" s="51" t="s">
        <v>29</v>
      </c>
      <c r="E36" s="52">
        <v>20</v>
      </c>
      <c r="F36" s="53">
        <v>0</v>
      </c>
      <c r="G36" s="53">
        <f t="shared" si="9"/>
        <v>0</v>
      </c>
      <c r="H36" s="54"/>
    </row>
    <row r="37" spans="1:8" x14ac:dyDescent="0.35">
      <c r="A37" s="49"/>
      <c r="B37" s="50" t="s">
        <v>85</v>
      </c>
      <c r="C37" s="51" t="s">
        <v>62</v>
      </c>
      <c r="D37" s="51" t="s">
        <v>15</v>
      </c>
      <c r="E37" s="52">
        <v>8</v>
      </c>
      <c r="F37" s="53">
        <v>0</v>
      </c>
      <c r="G37" s="53">
        <f t="shared" si="9"/>
        <v>0</v>
      </c>
      <c r="H37" s="54" t="s">
        <v>39</v>
      </c>
    </row>
    <row r="38" spans="1:8" x14ac:dyDescent="0.35">
      <c r="A38" s="49"/>
      <c r="B38" s="50"/>
      <c r="C38" s="51"/>
      <c r="D38" s="51"/>
      <c r="E38" s="52"/>
      <c r="F38" s="53"/>
      <c r="G38" s="53"/>
      <c r="H38" s="49"/>
    </row>
    <row r="39" spans="1:8" x14ac:dyDescent="0.35">
      <c r="A39" s="56" t="s">
        <v>47</v>
      </c>
      <c r="B39" s="57"/>
      <c r="C39" s="58"/>
      <c r="D39" s="57"/>
      <c r="E39" s="58"/>
      <c r="F39" s="60"/>
      <c r="G39" s="60"/>
      <c r="H39" s="57"/>
    </row>
    <row r="40" spans="1:8" x14ac:dyDescent="0.35">
      <c r="A40" s="49"/>
      <c r="B40" s="50" t="s">
        <v>40</v>
      </c>
      <c r="C40" s="51" t="s">
        <v>41</v>
      </c>
      <c r="D40" s="51" t="s">
        <v>15</v>
      </c>
      <c r="E40" s="52">
        <f>(2*8)+(1*10)</f>
        <v>26</v>
      </c>
      <c r="F40" s="53">
        <v>0</v>
      </c>
      <c r="G40" s="53">
        <f>F40*E40</f>
        <v>0</v>
      </c>
      <c r="H40" s="49" t="s">
        <v>46</v>
      </c>
    </row>
    <row r="41" spans="1:8" x14ac:dyDescent="0.35">
      <c r="A41" s="49"/>
      <c r="B41" s="50" t="s">
        <v>42</v>
      </c>
      <c r="C41" s="51" t="s">
        <v>63</v>
      </c>
      <c r="D41" s="51" t="s">
        <v>15</v>
      </c>
      <c r="E41" s="52">
        <v>40</v>
      </c>
      <c r="F41" s="53">
        <v>0</v>
      </c>
      <c r="G41" s="53">
        <f t="shared" ref="G41:G43" si="10">F41*E41</f>
        <v>0</v>
      </c>
      <c r="H41" s="49" t="s">
        <v>73</v>
      </c>
    </row>
    <row r="42" spans="1:8" x14ac:dyDescent="0.35">
      <c r="A42" s="49"/>
      <c r="B42" s="50" t="s">
        <v>43</v>
      </c>
      <c r="C42" s="51" t="s">
        <v>44</v>
      </c>
      <c r="D42" s="51" t="s">
        <v>15</v>
      </c>
      <c r="E42" s="52">
        <f>(3*8)+(1*10)</f>
        <v>34</v>
      </c>
      <c r="F42" s="53">
        <v>0</v>
      </c>
      <c r="G42" s="53">
        <f t="shared" si="10"/>
        <v>0</v>
      </c>
      <c r="H42" s="49" t="s">
        <v>45</v>
      </c>
    </row>
    <row r="43" spans="1:8" x14ac:dyDescent="0.35">
      <c r="A43" s="49"/>
      <c r="B43" s="50" t="s">
        <v>74</v>
      </c>
      <c r="C43" s="51" t="s">
        <v>22</v>
      </c>
      <c r="D43" s="51" t="s">
        <v>15</v>
      </c>
      <c r="E43" s="52">
        <f>(9*8)+(3*10)+(1*14)</f>
        <v>116</v>
      </c>
      <c r="F43" s="53">
        <v>0</v>
      </c>
      <c r="G43" s="53">
        <f t="shared" si="10"/>
        <v>0</v>
      </c>
      <c r="H43" s="49" t="s">
        <v>75</v>
      </c>
    </row>
    <row r="44" spans="1:8" x14ac:dyDescent="0.35">
      <c r="A44" s="49"/>
      <c r="B44" s="50"/>
      <c r="C44" s="51"/>
      <c r="D44" s="51"/>
      <c r="E44" s="52"/>
      <c r="F44" s="53"/>
      <c r="G44" s="53"/>
      <c r="H44" s="49"/>
    </row>
    <row r="45" spans="1:8" x14ac:dyDescent="0.35">
      <c r="A45" s="56" t="s">
        <v>56</v>
      </c>
      <c r="B45" s="57"/>
      <c r="C45" s="58"/>
      <c r="D45" s="57"/>
      <c r="E45" s="58"/>
      <c r="F45" s="59"/>
      <c r="G45" s="57"/>
      <c r="H45" s="57"/>
    </row>
    <row r="46" spans="1:8" x14ac:dyDescent="0.35">
      <c r="A46" s="49"/>
      <c r="B46" s="50" t="s">
        <v>9</v>
      </c>
      <c r="C46" s="51" t="s">
        <v>76</v>
      </c>
      <c r="D46" s="51" t="s">
        <v>15</v>
      </c>
      <c r="E46" s="52">
        <v>199</v>
      </c>
      <c r="F46" s="53">
        <v>0</v>
      </c>
      <c r="G46" s="53">
        <f t="shared" ref="G46:G47" si="11">E46*F46</f>
        <v>0</v>
      </c>
      <c r="H46" s="49"/>
    </row>
    <row r="47" spans="1:8" x14ac:dyDescent="0.35">
      <c r="A47" s="49"/>
      <c r="B47" s="50" t="s">
        <v>20</v>
      </c>
      <c r="C47" s="51" t="s">
        <v>77</v>
      </c>
      <c r="D47" s="51" t="s">
        <v>15</v>
      </c>
      <c r="E47" s="52">
        <v>81</v>
      </c>
      <c r="F47" s="53">
        <v>0</v>
      </c>
      <c r="G47" s="53">
        <f t="shared" si="11"/>
        <v>0</v>
      </c>
      <c r="H47" s="49"/>
    </row>
    <row r="48" spans="1:8" x14ac:dyDescent="0.35">
      <c r="A48" s="49"/>
      <c r="B48" s="49"/>
      <c r="C48" s="52"/>
      <c r="D48" s="49"/>
      <c r="E48" s="52"/>
      <c r="F48" s="53"/>
      <c r="G48" s="53"/>
      <c r="H48" s="49"/>
    </row>
    <row r="49" spans="6:8" x14ac:dyDescent="0.35">
      <c r="F49" s="45" t="s">
        <v>4</v>
      </c>
      <c r="G49" s="45">
        <f>SUM(G9:G32)</f>
        <v>1846</v>
      </c>
    </row>
    <row r="50" spans="6:8" x14ac:dyDescent="0.35">
      <c r="F50" s="47" t="s">
        <v>13</v>
      </c>
      <c r="G50" s="47">
        <f>G49*0.07</f>
        <v>129.22</v>
      </c>
      <c r="H50" s="42"/>
    </row>
    <row r="51" spans="6:8" x14ac:dyDescent="0.35">
      <c r="F51" s="48" t="s">
        <v>14</v>
      </c>
      <c r="G51" s="48">
        <f>SUM(G49:G50)</f>
        <v>1975.22</v>
      </c>
    </row>
  </sheetData>
  <mergeCells count="1">
    <mergeCell ref="A7:B7"/>
  </mergeCells>
  <phoneticPr fontId="2" type="noConversion"/>
  <pageMargins left="0.7" right="0.7" top="0.75" bottom="0.75" header="0.3" footer="0.3"/>
  <pageSetup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1"/>
  <sheetViews>
    <sheetView topLeftCell="A15" zoomScaleNormal="100" workbookViewId="0">
      <selection activeCell="B38" sqref="B38"/>
    </sheetView>
  </sheetViews>
  <sheetFormatPr defaultRowHeight="14.5" x14ac:dyDescent="0.35"/>
  <cols>
    <col min="1" max="1" width="2.7265625" customWidth="1"/>
    <col min="2" max="2" width="27.1796875" bestFit="1" customWidth="1"/>
    <col min="3" max="3" width="26.1796875" style="2" bestFit="1" customWidth="1"/>
    <col min="4" max="4" width="9.54296875" customWidth="1"/>
    <col min="5" max="5" width="13.453125" style="2" customWidth="1"/>
    <col min="6" max="6" width="10.81640625" style="1" customWidth="1"/>
    <col min="7" max="7" width="10.7265625" customWidth="1"/>
    <col min="8" max="8" width="34.26953125" bestFit="1" customWidth="1"/>
  </cols>
  <sheetData>
    <row r="1" spans="1:14" ht="18.5" x14ac:dyDescent="0.45">
      <c r="A1" s="44" t="s">
        <v>17</v>
      </c>
      <c r="B1" s="14"/>
      <c r="C1" s="15"/>
      <c r="D1" s="14"/>
      <c r="E1" s="15"/>
      <c r="F1" s="16"/>
      <c r="G1" s="17"/>
      <c r="H1" s="43" t="s">
        <v>64</v>
      </c>
      <c r="I1" s="18"/>
      <c r="J1" s="19"/>
      <c r="K1" s="20"/>
      <c r="L1" s="21"/>
      <c r="M1" s="22"/>
      <c r="N1" s="23"/>
    </row>
    <row r="2" spans="1:14" x14ac:dyDescent="0.35">
      <c r="A2" s="24" t="s">
        <v>18</v>
      </c>
      <c r="B2" s="3"/>
      <c r="C2" s="4"/>
      <c r="D2" s="3"/>
      <c r="E2" s="4"/>
      <c r="F2" s="5"/>
      <c r="G2" s="6"/>
      <c r="H2" s="7"/>
      <c r="I2" s="8"/>
      <c r="J2" s="9"/>
      <c r="K2" s="10"/>
      <c r="L2" s="11"/>
      <c r="M2" s="12"/>
      <c r="N2" s="13"/>
    </row>
    <row r="3" spans="1:14" x14ac:dyDescent="0.35">
      <c r="A3" s="3" t="s">
        <v>0</v>
      </c>
      <c r="B3" s="3"/>
      <c r="C3" s="4"/>
      <c r="D3" s="3"/>
      <c r="E3" s="4"/>
      <c r="F3" s="5"/>
      <c r="G3" s="25"/>
      <c r="H3" s="26"/>
      <c r="I3" s="8"/>
      <c r="J3" s="9"/>
      <c r="K3" s="10"/>
      <c r="L3" s="11"/>
      <c r="M3" s="12"/>
      <c r="N3" s="13"/>
    </row>
    <row r="4" spans="1:14" x14ac:dyDescent="0.35">
      <c r="A4" s="3"/>
      <c r="B4" s="3"/>
      <c r="C4" s="4"/>
      <c r="D4" s="3"/>
      <c r="E4" s="4"/>
      <c r="F4" s="5"/>
      <c r="G4" s="25"/>
      <c r="H4" s="26"/>
      <c r="I4" s="27"/>
      <c r="J4" s="28"/>
      <c r="K4" s="29"/>
      <c r="L4" s="30"/>
      <c r="M4" s="31"/>
      <c r="N4" s="32"/>
    </row>
    <row r="5" spans="1:14" x14ac:dyDescent="0.35">
      <c r="A5" s="3" t="s">
        <v>12</v>
      </c>
      <c r="C5" s="4"/>
      <c r="D5" s="3"/>
      <c r="E5" s="3"/>
      <c r="F5" s="3"/>
      <c r="G5" s="4"/>
      <c r="H5" s="3"/>
      <c r="I5" s="27"/>
      <c r="J5" s="28"/>
      <c r="K5" s="29"/>
      <c r="L5" s="30"/>
      <c r="M5" s="31"/>
      <c r="N5" s="32"/>
    </row>
    <row r="6" spans="1:14" x14ac:dyDescent="0.35">
      <c r="A6" s="3"/>
      <c r="B6" s="3"/>
      <c r="C6" s="4"/>
      <c r="D6" s="24"/>
      <c r="E6" s="4"/>
      <c r="F6" s="4"/>
      <c r="G6" s="4"/>
      <c r="H6" s="24"/>
      <c r="I6" s="27"/>
      <c r="J6" s="28"/>
      <c r="K6" s="29"/>
      <c r="L6" s="30"/>
      <c r="M6" s="31"/>
      <c r="N6" s="32"/>
    </row>
    <row r="7" spans="1:14" x14ac:dyDescent="0.35">
      <c r="A7" s="61" t="s">
        <v>1</v>
      </c>
      <c r="B7" s="61"/>
      <c r="C7" s="33" t="s">
        <v>7</v>
      </c>
      <c r="D7" s="33" t="s">
        <v>2</v>
      </c>
      <c r="E7" s="33" t="s">
        <v>5</v>
      </c>
      <c r="F7" s="34" t="s">
        <v>3</v>
      </c>
      <c r="G7" s="35" t="s">
        <v>4</v>
      </c>
      <c r="H7" s="36" t="s">
        <v>11</v>
      </c>
      <c r="I7" s="37"/>
      <c r="J7" s="38"/>
      <c r="K7" s="39"/>
      <c r="L7" s="37"/>
      <c r="M7" s="40"/>
      <c r="N7" s="41"/>
    </row>
    <row r="8" spans="1:14" x14ac:dyDescent="0.35">
      <c r="A8" s="56" t="s">
        <v>78</v>
      </c>
      <c r="B8" s="57"/>
      <c r="C8" s="58"/>
      <c r="D8" s="57"/>
      <c r="E8" s="58"/>
      <c r="F8" s="60"/>
      <c r="G8" s="60"/>
      <c r="H8" s="57"/>
    </row>
    <row r="9" spans="1:14" x14ac:dyDescent="0.35">
      <c r="A9" s="49"/>
      <c r="B9" s="50"/>
      <c r="C9" s="51"/>
      <c r="D9" s="51" t="s">
        <v>15</v>
      </c>
      <c r="E9" s="52">
        <v>0</v>
      </c>
      <c r="F9" s="53">
        <v>0</v>
      </c>
      <c r="G9" s="53">
        <f t="shared" ref="G9" si="0">E9*F9</f>
        <v>0</v>
      </c>
      <c r="H9" s="49"/>
    </row>
    <row r="10" spans="1:14" x14ac:dyDescent="0.35">
      <c r="A10" s="49"/>
      <c r="B10" s="50"/>
      <c r="C10" s="51"/>
      <c r="D10" s="50"/>
      <c r="E10" s="52"/>
      <c r="F10" s="55"/>
      <c r="G10" s="53"/>
      <c r="H10" s="50"/>
    </row>
    <row r="11" spans="1:14" x14ac:dyDescent="0.35">
      <c r="A11" s="49"/>
      <c r="B11" s="50"/>
      <c r="C11" s="51"/>
      <c r="D11" s="50"/>
      <c r="E11" s="52"/>
      <c r="F11" s="55"/>
      <c r="G11" s="53"/>
      <c r="H11" s="50"/>
    </row>
    <row r="12" spans="1:14" x14ac:dyDescent="0.35">
      <c r="A12" s="49"/>
      <c r="B12" s="50"/>
      <c r="C12" s="51"/>
      <c r="D12" s="50"/>
      <c r="E12" s="52"/>
      <c r="F12" s="55"/>
      <c r="G12" s="53"/>
      <c r="H12" s="50"/>
    </row>
    <row r="13" spans="1:14" x14ac:dyDescent="0.35">
      <c r="A13" s="56" t="s">
        <v>57</v>
      </c>
      <c r="B13" s="57"/>
      <c r="C13" s="58"/>
      <c r="D13" s="57"/>
      <c r="E13" s="58"/>
      <c r="F13" s="60"/>
      <c r="G13" s="60"/>
      <c r="H13" s="57"/>
    </row>
    <row r="14" spans="1:14" x14ac:dyDescent="0.35">
      <c r="A14" s="49"/>
      <c r="B14" s="50"/>
      <c r="C14" s="51"/>
      <c r="D14" s="51" t="s">
        <v>15</v>
      </c>
      <c r="E14" s="52">
        <v>0</v>
      </c>
      <c r="F14" s="53">
        <v>0</v>
      </c>
      <c r="G14" s="53">
        <f t="shared" ref="G14" si="1">E14*F14</f>
        <v>0</v>
      </c>
      <c r="H14" s="49"/>
    </row>
    <row r="15" spans="1:14" x14ac:dyDescent="0.35">
      <c r="A15" s="49"/>
      <c r="B15" s="50"/>
      <c r="C15" s="51"/>
      <c r="D15" s="50"/>
      <c r="E15" s="52"/>
      <c r="F15" s="55"/>
      <c r="G15" s="53"/>
      <c r="H15" s="50"/>
    </row>
    <row r="16" spans="1:14" x14ac:dyDescent="0.35">
      <c r="A16" s="49"/>
      <c r="B16" s="50"/>
      <c r="C16" s="51"/>
      <c r="D16" s="50"/>
      <c r="E16" s="52"/>
      <c r="F16" s="55"/>
      <c r="G16" s="53"/>
      <c r="H16" s="50"/>
    </row>
    <row r="17" spans="1:8" x14ac:dyDescent="0.35">
      <c r="A17" s="56" t="s">
        <v>58</v>
      </c>
      <c r="B17" s="57"/>
      <c r="C17" s="58"/>
      <c r="D17" s="57"/>
      <c r="E17" s="58"/>
      <c r="F17" s="60"/>
      <c r="G17" s="60"/>
      <c r="H17" s="57"/>
    </row>
    <row r="18" spans="1:8" x14ac:dyDescent="0.35">
      <c r="A18" s="49"/>
      <c r="B18" s="50"/>
      <c r="C18" s="51"/>
      <c r="D18" s="51" t="s">
        <v>15</v>
      </c>
      <c r="E18" s="52">
        <v>0</v>
      </c>
      <c r="F18" s="53">
        <v>0</v>
      </c>
      <c r="G18" s="53">
        <f t="shared" ref="G18" si="2">E18*F18</f>
        <v>0</v>
      </c>
      <c r="H18" s="49"/>
    </row>
    <row r="19" spans="1:8" x14ac:dyDescent="0.35">
      <c r="A19" s="49"/>
      <c r="B19" s="50"/>
      <c r="C19" s="51"/>
      <c r="D19" s="51"/>
      <c r="E19" s="52"/>
      <c r="F19" s="53"/>
      <c r="G19" s="53"/>
      <c r="H19" s="49"/>
    </row>
    <row r="20" spans="1:8" x14ac:dyDescent="0.35">
      <c r="A20" s="49"/>
      <c r="B20" s="50"/>
      <c r="C20" s="51"/>
      <c r="D20" s="51"/>
      <c r="E20" s="52"/>
      <c r="F20" s="53"/>
      <c r="G20" s="53"/>
      <c r="H20" s="49"/>
    </row>
    <row r="21" spans="1:8" x14ac:dyDescent="0.35">
      <c r="A21" s="49"/>
      <c r="B21" s="50"/>
      <c r="C21" s="51"/>
      <c r="D21" s="51"/>
      <c r="E21" s="52"/>
      <c r="F21" s="53"/>
      <c r="G21" s="53"/>
      <c r="H21" s="49"/>
    </row>
    <row r="22" spans="1:8" x14ac:dyDescent="0.35">
      <c r="A22" s="49"/>
      <c r="B22" s="50"/>
      <c r="C22" s="51"/>
      <c r="D22" s="50"/>
      <c r="E22" s="52"/>
      <c r="F22" s="55"/>
      <c r="G22" s="53"/>
      <c r="H22" s="50"/>
    </row>
    <row r="23" spans="1:8" x14ac:dyDescent="0.35">
      <c r="A23" s="56" t="s">
        <v>59</v>
      </c>
      <c r="B23" s="57"/>
      <c r="C23" s="58"/>
      <c r="D23" s="57"/>
      <c r="E23" s="58"/>
      <c r="F23" s="60"/>
      <c r="G23" s="60"/>
      <c r="H23" s="57"/>
    </row>
    <row r="24" spans="1:8" x14ac:dyDescent="0.35">
      <c r="A24" s="49"/>
      <c r="B24" s="50"/>
      <c r="C24" s="51"/>
      <c r="D24" s="51" t="s">
        <v>15</v>
      </c>
      <c r="E24" s="52">
        <v>0</v>
      </c>
      <c r="F24" s="53">
        <v>0</v>
      </c>
      <c r="G24" s="53">
        <f t="shared" ref="G24" si="3">E24*F24</f>
        <v>0</v>
      </c>
      <c r="H24" s="49"/>
    </row>
    <row r="25" spans="1:8" x14ac:dyDescent="0.35">
      <c r="A25" s="49"/>
      <c r="B25" s="50"/>
      <c r="C25" s="51"/>
      <c r="D25" s="50"/>
      <c r="E25" s="52"/>
      <c r="F25" s="55"/>
      <c r="G25" s="53"/>
      <c r="H25" s="50"/>
    </row>
    <row r="26" spans="1:8" x14ac:dyDescent="0.35">
      <c r="A26" s="49"/>
      <c r="B26" s="50"/>
      <c r="C26" s="51"/>
      <c r="D26" s="50"/>
      <c r="E26" s="52"/>
      <c r="F26" s="55"/>
      <c r="G26" s="53"/>
      <c r="H26" s="50"/>
    </row>
    <row r="27" spans="1:8" x14ac:dyDescent="0.35">
      <c r="A27" s="49"/>
      <c r="B27" s="50"/>
      <c r="C27" s="51"/>
      <c r="D27" s="50"/>
      <c r="E27" s="52"/>
      <c r="F27" s="55"/>
      <c r="G27" s="53"/>
      <c r="H27" s="50"/>
    </row>
    <row r="28" spans="1:8" x14ac:dyDescent="0.35">
      <c r="A28" s="56" t="s">
        <v>60</v>
      </c>
      <c r="B28" s="57"/>
      <c r="C28" s="58"/>
      <c r="D28" s="57"/>
      <c r="E28" s="58"/>
      <c r="F28" s="60"/>
      <c r="G28" s="60"/>
      <c r="H28" s="57"/>
    </row>
    <row r="29" spans="1:8" x14ac:dyDescent="0.35">
      <c r="A29" s="49"/>
      <c r="B29" s="50"/>
      <c r="C29" s="51"/>
      <c r="D29" s="51" t="s">
        <v>15</v>
      </c>
      <c r="E29" s="52">
        <v>0</v>
      </c>
      <c r="F29" s="53">
        <v>0</v>
      </c>
      <c r="G29" s="53">
        <f t="shared" ref="G29" si="4">E29*F29</f>
        <v>0</v>
      </c>
      <c r="H29" s="49"/>
    </row>
    <row r="30" spans="1:8" x14ac:dyDescent="0.35">
      <c r="A30" s="49"/>
      <c r="B30" s="50"/>
      <c r="C30" s="51"/>
      <c r="D30" s="50"/>
      <c r="E30" s="52"/>
      <c r="F30" s="55"/>
      <c r="G30" s="53"/>
      <c r="H30" s="50"/>
    </row>
    <row r="31" spans="1:8" x14ac:dyDescent="0.35">
      <c r="A31" s="49"/>
      <c r="B31" s="50"/>
      <c r="C31" s="51"/>
      <c r="D31" s="50"/>
      <c r="E31" s="52"/>
      <c r="F31" s="55"/>
      <c r="G31" s="53"/>
      <c r="H31" s="50"/>
    </row>
    <row r="32" spans="1:8" x14ac:dyDescent="0.35">
      <c r="A32" s="49"/>
      <c r="B32" s="50"/>
      <c r="C32" s="51"/>
      <c r="D32" s="50"/>
      <c r="E32" s="52"/>
      <c r="F32" s="55"/>
      <c r="G32" s="53"/>
      <c r="H32" s="50"/>
    </row>
    <row r="33" spans="1:8" x14ac:dyDescent="0.35">
      <c r="A33" s="56" t="s">
        <v>61</v>
      </c>
      <c r="B33" s="57"/>
      <c r="C33" s="58"/>
      <c r="D33" s="57"/>
      <c r="E33" s="58"/>
      <c r="F33" s="60"/>
      <c r="G33" s="60"/>
      <c r="H33" s="57"/>
    </row>
    <row r="34" spans="1:8" x14ac:dyDescent="0.35">
      <c r="A34" s="49"/>
      <c r="B34" s="50" t="s">
        <v>10</v>
      </c>
      <c r="C34" s="51" t="s">
        <v>23</v>
      </c>
      <c r="D34" s="51" t="s">
        <v>21</v>
      </c>
      <c r="E34" s="52">
        <v>6</v>
      </c>
      <c r="F34" s="53">
        <v>0</v>
      </c>
      <c r="G34" s="53">
        <f t="shared" ref="G34" si="5">E34*F34</f>
        <v>0</v>
      </c>
      <c r="H34" s="49"/>
    </row>
    <row r="35" spans="1:8" x14ac:dyDescent="0.35">
      <c r="A35" s="49"/>
      <c r="B35" s="50"/>
      <c r="C35" s="51"/>
      <c r="D35" s="50"/>
      <c r="E35" s="52"/>
      <c r="F35" s="55"/>
      <c r="G35" s="53"/>
      <c r="H35" s="50"/>
    </row>
    <row r="36" spans="1:8" x14ac:dyDescent="0.35">
      <c r="A36" s="49"/>
      <c r="B36" s="50"/>
      <c r="C36" s="51"/>
      <c r="D36" s="50"/>
      <c r="E36" s="52"/>
      <c r="F36" s="55"/>
      <c r="G36" s="53"/>
      <c r="H36" s="50"/>
    </row>
    <row r="37" spans="1:8" x14ac:dyDescent="0.35">
      <c r="A37" s="49">
        <v>0</v>
      </c>
      <c r="B37" s="50" t="s">
        <v>84</v>
      </c>
      <c r="C37" s="51"/>
      <c r="D37" s="50"/>
      <c r="E37" s="52"/>
      <c r="F37" s="55"/>
      <c r="G37" s="53"/>
      <c r="H37" s="50"/>
    </row>
    <row r="38" spans="1:8" x14ac:dyDescent="0.35">
      <c r="F38" s="45" t="s">
        <v>4</v>
      </c>
      <c r="G38" s="45">
        <f>SUM(G8:G37)</f>
        <v>0</v>
      </c>
    </row>
    <row r="39" spans="1:8" x14ac:dyDescent="0.35">
      <c r="F39" s="47" t="s">
        <v>13</v>
      </c>
      <c r="G39" s="47">
        <f>G38*0.07</f>
        <v>0</v>
      </c>
      <c r="H39" s="42"/>
    </row>
    <row r="40" spans="1:8" x14ac:dyDescent="0.35">
      <c r="F40" s="48" t="s">
        <v>14</v>
      </c>
      <c r="G40" s="48">
        <f>SUM(G38:G39)</f>
        <v>0</v>
      </c>
    </row>
    <row r="41" spans="1:8" x14ac:dyDescent="0.35">
      <c r="F41" s="45"/>
      <c r="G41" s="46"/>
    </row>
  </sheetData>
  <mergeCells count="1">
    <mergeCell ref="A7:B7"/>
  </mergeCells>
  <phoneticPr fontId="2" type="noConversion"/>
  <pageMargins left="0.7" right="0.7" top="0.75" bottom="0.75" header="0.3" footer="0.3"/>
  <pageSetup scale="90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Order 1</vt:lpstr>
      <vt:lpstr>Order 2</vt:lpstr>
      <vt:lpstr>'Order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Madisyn McClemons</cp:lastModifiedBy>
  <cp:lastPrinted>2026-09-28T21:55:15Z</cp:lastPrinted>
  <dcterms:created xsi:type="dcterms:W3CDTF">2016-12-15T21:08:52Z</dcterms:created>
  <dcterms:modified xsi:type="dcterms:W3CDTF">2026-09-28T21:56:25Z</dcterms:modified>
</cp:coreProperties>
</file>