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5 Projects\1-2510 - Crockett Residence\02 Estimates\01 Estimates\"/>
    </mc:Choice>
  </mc:AlternateContent>
  <xr:revisionPtr revIDLastSave="0" documentId="13_ncr:1_{9B337C62-6F94-43BA-9CE3-33A54FA3FABE}" xr6:coauthVersionLast="47" xr6:coauthVersionMax="47" xr10:uidLastSave="{00000000-0000-0000-0000-000000000000}"/>
  <bookViews>
    <workbookView xWindow="4455" yWindow="3045" windowWidth="21600" windowHeight="111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1" i="1" l="1"/>
  <c r="F18" i="1"/>
  <c r="F22" i="1" s="1"/>
  <c r="F29" i="1"/>
  <c r="G33" i="1" l="1"/>
  <c r="F21" i="1"/>
  <c r="G37" i="1" l="1"/>
</calcChain>
</file>

<file path=xl/sharedStrings.xml><?xml version="1.0" encoding="utf-8"?>
<sst xmlns="http://schemas.openxmlformats.org/spreadsheetml/2006/main" count="25" uniqueCount="25">
  <si>
    <t>PROFESSIONAL SERVICES / CONSULTANTS</t>
  </si>
  <si>
    <t>Omaha, NE 68144</t>
  </si>
  <si>
    <t>Heartwood HOA architectural review fee</t>
  </si>
  <si>
    <t>by other agreement</t>
  </si>
  <si>
    <t>Lot 22 Heartwood Estates - 1702 South 150th Ave</t>
  </si>
  <si>
    <t>Lot 22 purchase price (from Eric and Staci Mueller)</t>
  </si>
  <si>
    <t xml:space="preserve">Staci Mueller Marketing Fee </t>
  </si>
  <si>
    <t>McNeil Design Fees</t>
  </si>
  <si>
    <t>RECAP SUMMARY</t>
  </si>
  <si>
    <t>PROFIT/LOSS</t>
  </si>
  <si>
    <t>Geotechnical Engineering (Thiele)</t>
  </si>
  <si>
    <t>Jackson Group Marketing Fee</t>
  </si>
  <si>
    <t>subtotal direct lot cost</t>
  </si>
  <si>
    <t>McNeil loss</t>
  </si>
  <si>
    <t>MARKETING SALES FEES</t>
  </si>
  <si>
    <t xml:space="preserve">Closing Costs (Doc stamp and settlement fee) </t>
  </si>
  <si>
    <t>Lot Purchase Price (direct costs)</t>
  </si>
  <si>
    <t>Property Taxes (remainder of 2025 payments - annual rate $3523.62 - 2nd half</t>
  </si>
  <si>
    <t>Total Actual Cost to McNeil Co.</t>
  </si>
  <si>
    <t>CARRYING COSTS/CLOSING COSTS</t>
  </si>
  <si>
    <t>Misc closing costs (1/31/25 - incl. first half prop tax $1761.81)</t>
  </si>
  <si>
    <t>Property Taxes paid in 2026 (annual rate $3783.80 - first half $1891.90-$418)</t>
  </si>
  <si>
    <t>LOT SALE PRICE (amount committed to Buyer)</t>
  </si>
  <si>
    <t>Bank loan interest 7.5% 475 days (1/31/25-5/22/26)</t>
  </si>
  <si>
    <t>Surveying Certificate for topo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</si>
</sst>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6"/>
      <color theme="1"/>
      <name val="Century Gothic"/>
      <family val="2"/>
    </font>
    <font>
      <sz val="12"/>
      <color theme="1"/>
      <name val="Century Gothic"/>
      <family val="2"/>
    </font>
    <font>
      <b/>
      <sz val="14"/>
      <color theme="1"/>
      <name val="Century Gothic"/>
      <family val="2"/>
    </font>
    <font>
      <u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14"/>
      <color theme="1"/>
      <name val="Century Gothic"/>
      <family val="2"/>
    </font>
    <font>
      <u/>
      <sz val="12"/>
      <color theme="1"/>
      <name val="Century Gothic"/>
      <family val="2"/>
    </font>
    <font>
      <b/>
      <sz val="11"/>
      <color theme="1"/>
      <name val="Century Gothic"/>
      <family val="2"/>
    </font>
    <font>
      <i/>
      <sz val="11"/>
      <color theme="1"/>
      <name val="Century Gothic"/>
      <family val="2"/>
    </font>
    <font>
      <sz val="8"/>
      <name val="Calibri"/>
      <family val="2"/>
      <scheme val="minor"/>
    </font>
    <font>
      <b/>
      <u/>
      <sz val="11"/>
      <color theme="1"/>
      <name val="Century Gothic"/>
      <family val="2"/>
    </font>
    <font>
      <sz val="11"/>
      <color rgb="FFFF0000"/>
      <name val="Century Gothic"/>
      <family val="2"/>
    </font>
    <font>
      <b/>
      <sz val="12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3BC3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0" xfId="0" applyFont="1" applyFill="1"/>
    <xf numFmtId="0" fontId="2" fillId="0" borderId="0" xfId="0" applyFont="1"/>
    <xf numFmtId="0" fontId="5" fillId="0" borderId="0" xfId="0" applyFont="1" applyAlignment="1">
      <alignment horizontal="center"/>
    </xf>
    <xf numFmtId="44" fontId="2" fillId="0" borderId="0" xfId="1" applyFont="1"/>
    <xf numFmtId="0" fontId="8" fillId="0" borderId="0" xfId="0" applyFont="1" applyAlignment="1">
      <alignment horizontal="right"/>
    </xf>
    <xf numFmtId="0" fontId="7" fillId="0" borderId="0" xfId="0" applyFont="1"/>
    <xf numFmtId="0" fontId="2" fillId="0" borderId="1" xfId="0" applyFont="1" applyBorder="1"/>
    <xf numFmtId="0" fontId="7" fillId="0" borderId="1" xfId="0" applyFont="1" applyBorder="1"/>
    <xf numFmtId="44" fontId="2" fillId="0" borderId="0" xfId="1" applyFont="1" applyBorder="1"/>
    <xf numFmtId="44" fontId="7" fillId="0" borderId="0" xfId="0" applyNumberFormat="1" applyFont="1"/>
    <xf numFmtId="0" fontId="6" fillId="0" borderId="0" xfId="0" applyFont="1"/>
    <xf numFmtId="44" fontId="10" fillId="0" borderId="0" xfId="1" applyFont="1" applyAlignment="1">
      <alignment horizontal="right"/>
    </xf>
    <xf numFmtId="164" fontId="7" fillId="0" borderId="0" xfId="0" applyNumberFormat="1" applyFont="1"/>
    <xf numFmtId="0" fontId="4" fillId="2" borderId="0" xfId="0" applyFont="1" applyFill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8" fillId="0" borderId="2" xfId="0" applyFont="1" applyBorder="1" applyAlignment="1">
      <alignment horizontal="right"/>
    </xf>
    <xf numFmtId="44" fontId="2" fillId="0" borderId="2" xfId="1" applyFont="1" applyBorder="1"/>
    <xf numFmtId="0" fontId="7" fillId="0" borderId="2" xfId="0" applyFont="1" applyBorder="1"/>
    <xf numFmtId="0" fontId="9" fillId="0" borderId="0" xfId="0" applyFont="1"/>
    <xf numFmtId="44" fontId="4" fillId="0" borderId="0" xfId="1" applyFont="1" applyBorder="1"/>
    <xf numFmtId="165" fontId="7" fillId="0" borderId="0" xfId="0" applyNumberFormat="1" applyFont="1"/>
    <xf numFmtId="0" fontId="11" fillId="0" borderId="0" xfId="0" applyFont="1"/>
    <xf numFmtId="0" fontId="2" fillId="0" borderId="1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Alignment="1">
      <alignment horizontal="right"/>
    </xf>
    <xf numFmtId="0" fontId="2" fillId="0" borderId="2" xfId="0" applyFont="1" applyBorder="1" applyAlignment="1">
      <alignment horizontal="right"/>
    </xf>
    <xf numFmtId="0" fontId="11" fillId="0" borderId="1" xfId="0" applyFont="1" applyBorder="1" applyAlignment="1">
      <alignment horizontal="right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10" fontId="2" fillId="0" borderId="0" xfId="0" applyNumberFormat="1" applyFont="1"/>
    <xf numFmtId="44" fontId="2" fillId="0" borderId="0" xfId="0" applyNumberFormat="1" applyFont="1"/>
    <xf numFmtId="0" fontId="11" fillId="0" borderId="0" xfId="0" applyFont="1" applyAlignment="1">
      <alignment horizontal="left"/>
    </xf>
    <xf numFmtId="165" fontId="2" fillId="0" borderId="1" xfId="1" applyNumberFormat="1" applyFont="1" applyBorder="1"/>
    <xf numFmtId="44" fontId="2" fillId="0" borderId="0" xfId="1" applyFont="1" applyFill="1" applyBorder="1"/>
    <xf numFmtId="44" fontId="2" fillId="0" borderId="1" xfId="1" applyFont="1" applyFill="1" applyBorder="1"/>
    <xf numFmtId="0" fontId="13" fillId="0" borderId="0" xfId="0" applyFont="1"/>
    <xf numFmtId="44" fontId="11" fillId="0" borderId="0" xfId="1" applyFont="1" applyBorder="1"/>
    <xf numFmtId="0" fontId="14" fillId="0" borderId="0" xfId="0" applyFont="1" applyAlignment="1">
      <alignment horizontal="right"/>
    </xf>
    <xf numFmtId="0" fontId="14" fillId="0" borderId="0" xfId="0" applyFont="1"/>
    <xf numFmtId="44" fontId="15" fillId="0" borderId="0" xfId="0" applyNumberFormat="1" applyFont="1"/>
    <xf numFmtId="44" fontId="14" fillId="0" borderId="0" xfId="1" applyFont="1" applyAlignment="1">
      <alignment horizontal="right"/>
    </xf>
    <xf numFmtId="44" fontId="2" fillId="0" borderId="1" xfId="1" applyFont="1" applyBorder="1"/>
    <xf numFmtId="0" fontId="5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2952750</xdr:colOff>
      <xdr:row>1</xdr:row>
      <xdr:rowOff>76199</xdr:rowOff>
    </xdr:from>
    <xdr:to>
      <xdr:col>3</xdr:col>
      <xdr:colOff>619125</xdr:colOff>
      <xdr:row>5</xdr:row>
      <xdr:rowOff>161924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5" y="276224"/>
          <a:ext cx="178117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G68"/>
  <sheetViews>
    <sheetView tabSelected="1" topLeftCell="A21" zoomScaleNormal="100" workbookViewId="0">
      <selection activeCell="E34" sqref="E34"/>
    </sheetView>
  </sheetViews>
  <sheetFormatPr defaultRowHeight="16.5" x14ac:dyDescent="0.3"/>
  <cols>
    <col min="1" max="1" width="3.7109375" style="2" customWidth="1"/>
    <col min="2" max="2" width="6.7109375" style="2" customWidth="1"/>
    <col min="3" max="3" width="61.7109375" style="2" customWidth="1"/>
    <col min="4" max="4" width="10.7109375" style="2" customWidth="1"/>
    <col min="5" max="5" width="14.5703125" style="2" bestFit="1" customWidth="1"/>
    <col min="6" max="6" width="19.7109375" style="4" customWidth="1"/>
    <col min="7" max="7" width="19.7109375" style="6" customWidth="1"/>
    <col min="8" max="16384" width="9.140625" style="2"/>
  </cols>
  <sheetData>
    <row r="1" spans="1:7" ht="15.75" customHeight="1" x14ac:dyDescent="0.3">
      <c r="A1" s="1"/>
      <c r="B1" s="1"/>
      <c r="C1" s="1"/>
      <c r="D1" s="1"/>
      <c r="E1" s="1"/>
      <c r="F1" s="1"/>
      <c r="G1" s="1"/>
    </row>
    <row r="2" spans="1:7" ht="15.75" customHeight="1" x14ac:dyDescent="0.3">
      <c r="A2" s="1"/>
      <c r="B2" s="1"/>
      <c r="C2" s="1"/>
      <c r="D2" s="1"/>
      <c r="E2" s="1"/>
      <c r="F2" s="1"/>
      <c r="G2" s="1"/>
    </row>
    <row r="3" spans="1:7" ht="15.75" customHeight="1" x14ac:dyDescent="0.3">
      <c r="A3" s="1"/>
      <c r="B3" s="1"/>
      <c r="C3" s="1"/>
      <c r="D3" s="1"/>
      <c r="E3" s="1"/>
      <c r="F3" s="1"/>
      <c r="G3" s="1"/>
    </row>
    <row r="4" spans="1:7" ht="15.75" customHeight="1" x14ac:dyDescent="0.3">
      <c r="A4" s="1"/>
      <c r="B4" s="1"/>
      <c r="C4" s="1"/>
      <c r="D4" s="1"/>
      <c r="E4" s="1"/>
      <c r="F4" s="1"/>
      <c r="G4" s="1"/>
    </row>
    <row r="5" spans="1:7" ht="15.75" customHeight="1" x14ac:dyDescent="0.3">
      <c r="A5" s="1"/>
      <c r="B5" s="1"/>
      <c r="C5" s="1"/>
      <c r="D5" s="1"/>
      <c r="E5" s="1"/>
      <c r="F5" s="1"/>
      <c r="G5" s="1"/>
    </row>
    <row r="6" spans="1:7" ht="15.75" customHeight="1" x14ac:dyDescent="0.3">
      <c r="A6" s="1"/>
      <c r="B6" s="1"/>
      <c r="C6" s="1"/>
      <c r="D6" s="1"/>
      <c r="E6" s="1"/>
      <c r="F6" s="1"/>
      <c r="G6" s="1"/>
    </row>
    <row r="7" spans="1:7" ht="20.25" x14ac:dyDescent="0.3">
      <c r="A7" s="47"/>
      <c r="B7" s="47"/>
      <c r="C7" s="47"/>
      <c r="D7" s="47"/>
      <c r="E7" s="47"/>
      <c r="F7" s="47"/>
      <c r="G7" s="47"/>
    </row>
    <row r="8" spans="1:7" ht="17.25" x14ac:dyDescent="0.3">
      <c r="A8" s="46" t="s">
        <v>4</v>
      </c>
      <c r="B8" s="46"/>
      <c r="C8" s="46"/>
      <c r="D8" s="46"/>
      <c r="E8" s="46"/>
      <c r="F8" s="46"/>
      <c r="G8" s="46"/>
    </row>
    <row r="9" spans="1:7" ht="17.25" x14ac:dyDescent="0.3">
      <c r="A9" s="46" t="s">
        <v>1</v>
      </c>
      <c r="B9" s="46"/>
      <c r="C9" s="46"/>
      <c r="D9" s="46"/>
      <c r="E9" s="46"/>
      <c r="F9" s="46"/>
      <c r="G9" s="46"/>
    </row>
    <row r="10" spans="1:7" ht="8.1" customHeight="1" x14ac:dyDescent="0.3">
      <c r="A10" s="1"/>
      <c r="B10" s="14"/>
      <c r="C10" s="14"/>
      <c r="D10" s="14"/>
      <c r="E10" s="14"/>
      <c r="F10" s="14"/>
      <c r="G10" s="14"/>
    </row>
    <row r="11" spans="1:7" ht="18.75" x14ac:dyDescent="0.3">
      <c r="A11" s="45" t="s">
        <v>8</v>
      </c>
      <c r="B11" s="45"/>
      <c r="C11" s="45"/>
      <c r="D11" s="45"/>
      <c r="E11" s="45"/>
      <c r="F11" s="45"/>
      <c r="G11" s="45"/>
    </row>
    <row r="12" spans="1:7" ht="18.75" x14ac:dyDescent="0.3">
      <c r="B12" s="3"/>
      <c r="C12" s="3"/>
      <c r="D12" s="3"/>
      <c r="E12" s="3"/>
      <c r="F12" s="3"/>
      <c r="G12" s="3"/>
    </row>
    <row r="13" spans="1:7" s="15" customFormat="1" ht="17.25" x14ac:dyDescent="0.3">
      <c r="B13" s="21" t="s">
        <v>16</v>
      </c>
      <c r="F13" s="22"/>
      <c r="G13" s="23"/>
    </row>
    <row r="14" spans="1:7" ht="18.75" x14ac:dyDescent="0.3">
      <c r="B14" s="5"/>
      <c r="C14" s="30" t="s">
        <v>5</v>
      </c>
      <c r="F14" s="9">
        <v>295000</v>
      </c>
    </row>
    <row r="15" spans="1:7" ht="18.75" x14ac:dyDescent="0.3">
      <c r="B15" s="5"/>
      <c r="C15" s="17" t="s">
        <v>20</v>
      </c>
      <c r="F15" s="9">
        <v>2381.31</v>
      </c>
    </row>
    <row r="16" spans="1:7" ht="18.75" x14ac:dyDescent="0.3">
      <c r="B16" s="5"/>
      <c r="C16" s="17" t="s">
        <v>17</v>
      </c>
      <c r="F16" s="36">
        <v>1761.81</v>
      </c>
    </row>
    <row r="17" spans="2:7" ht="18.75" x14ac:dyDescent="0.3">
      <c r="B17" s="5"/>
      <c r="C17" s="17" t="s">
        <v>21</v>
      </c>
      <c r="F17" s="37">
        <v>1473.9</v>
      </c>
    </row>
    <row r="18" spans="2:7" ht="18.75" x14ac:dyDescent="0.3">
      <c r="B18" s="5"/>
      <c r="C18" s="16" t="s">
        <v>12</v>
      </c>
      <c r="F18" s="9">
        <f>SUM(F14:F17)</f>
        <v>300617.02</v>
      </c>
    </row>
    <row r="19" spans="2:7" ht="18.75" x14ac:dyDescent="0.3">
      <c r="B19" s="5"/>
      <c r="C19" s="16"/>
      <c r="F19" s="9"/>
    </row>
    <row r="20" spans="2:7" x14ac:dyDescent="0.3">
      <c r="B20" s="31" t="s">
        <v>14</v>
      </c>
      <c r="F20" s="9"/>
    </row>
    <row r="21" spans="2:7" ht="18.75" x14ac:dyDescent="0.3">
      <c r="B21" s="5"/>
      <c r="C21" s="16" t="s">
        <v>6</v>
      </c>
      <c r="D21" s="32">
        <v>0.03</v>
      </c>
      <c r="E21" s="33"/>
      <c r="F21" s="9">
        <f>F18*0.03</f>
        <v>9018.5105999999996</v>
      </c>
    </row>
    <row r="22" spans="2:7" ht="18.75" x14ac:dyDescent="0.3">
      <c r="B22" s="5"/>
      <c r="C22" s="16" t="s">
        <v>11</v>
      </c>
      <c r="D22" s="32">
        <v>1.4999999999999999E-2</v>
      </c>
      <c r="E22" s="33"/>
      <c r="F22" s="9">
        <f>F18*0.015</f>
        <v>4509.2552999999998</v>
      </c>
    </row>
    <row r="23" spans="2:7" ht="18.75" x14ac:dyDescent="0.3">
      <c r="B23" s="5"/>
      <c r="C23" s="16"/>
      <c r="F23" s="9"/>
    </row>
    <row r="24" spans="2:7" x14ac:dyDescent="0.3">
      <c r="B24" s="11" t="s">
        <v>0</v>
      </c>
      <c r="F24" s="9"/>
    </row>
    <row r="25" spans="2:7" x14ac:dyDescent="0.3">
      <c r="B25" s="11"/>
      <c r="C25" s="2" t="s">
        <v>2</v>
      </c>
      <c r="D25" s="27"/>
      <c r="F25" s="9">
        <v>250</v>
      </c>
    </row>
    <row r="26" spans="2:7" x14ac:dyDescent="0.3">
      <c r="B26" s="11"/>
      <c r="C26" s="48" t="s">
        <v>10</v>
      </c>
      <c r="D26" s="48"/>
      <c r="E26" s="48"/>
      <c r="F26" s="9">
        <v>7100</v>
      </c>
    </row>
    <row r="27" spans="2:7" x14ac:dyDescent="0.3">
      <c r="B27" s="11"/>
      <c r="C27" s="17" t="s">
        <v>24</v>
      </c>
      <c r="F27" s="36">
        <v>2061.84</v>
      </c>
    </row>
    <row r="28" spans="2:7" x14ac:dyDescent="0.3">
      <c r="B28" s="11"/>
      <c r="C28" s="25" t="s">
        <v>7</v>
      </c>
      <c r="D28" s="7"/>
      <c r="E28" s="29" t="s">
        <v>3</v>
      </c>
      <c r="F28" s="35">
        <v>0</v>
      </c>
    </row>
    <row r="29" spans="2:7" x14ac:dyDescent="0.3">
      <c r="B29" s="11"/>
      <c r="F29" s="9">
        <f>SUM(F25:F28)</f>
        <v>9411.84</v>
      </c>
    </row>
    <row r="30" spans="2:7" x14ac:dyDescent="0.3">
      <c r="B30" s="31" t="s">
        <v>19</v>
      </c>
      <c r="C30" s="31"/>
      <c r="F30" s="9"/>
    </row>
    <row r="31" spans="2:7" ht="18.75" x14ac:dyDescent="0.3">
      <c r="B31" s="5"/>
      <c r="C31" s="17" t="s">
        <v>23</v>
      </c>
      <c r="D31" s="32"/>
      <c r="E31" s="33"/>
      <c r="F31" s="9">
        <f>SUM(26714.52+633.31)</f>
        <v>27347.83</v>
      </c>
    </row>
    <row r="32" spans="2:7" ht="18.75" x14ac:dyDescent="0.3">
      <c r="B32" s="5"/>
      <c r="C32" s="7" t="s">
        <v>15</v>
      </c>
      <c r="D32" s="7"/>
      <c r="E32" s="7"/>
      <c r="F32" s="44">
        <v>1050.4000000000001</v>
      </c>
      <c r="G32" s="8"/>
    </row>
    <row r="33" spans="2:7" x14ac:dyDescent="0.3">
      <c r="B33" s="17" t="s">
        <v>18</v>
      </c>
      <c r="C33" s="34"/>
      <c r="D33" s="24"/>
      <c r="E33" s="24"/>
      <c r="F33" s="39"/>
      <c r="G33" s="10">
        <f>SUM(F18+F21+F22+F29+F31+F32)</f>
        <v>351954.85590000008</v>
      </c>
    </row>
    <row r="34" spans="2:7" s="26" customFormat="1" ht="19.5" thickBot="1" x14ac:dyDescent="0.35">
      <c r="B34" s="18"/>
      <c r="C34" s="28"/>
      <c r="F34" s="19"/>
      <c r="G34" s="20"/>
    </row>
    <row r="35" spans="2:7" ht="17.25" thickTop="1" x14ac:dyDescent="0.3">
      <c r="B35" s="38" t="s">
        <v>22</v>
      </c>
      <c r="G35" s="10">
        <v>345000</v>
      </c>
    </row>
    <row r="37" spans="2:7" x14ac:dyDescent="0.3">
      <c r="C37" s="40" t="s">
        <v>9</v>
      </c>
      <c r="D37" s="41"/>
      <c r="E37" s="41"/>
      <c r="F37" s="43" t="s">
        <v>13</v>
      </c>
      <c r="G37" s="42">
        <f>G35-G33</f>
        <v>-6954.8559000000823</v>
      </c>
    </row>
    <row r="38" spans="2:7" x14ac:dyDescent="0.3">
      <c r="B38" s="11"/>
    </row>
    <row r="40" spans="2:7" x14ac:dyDescent="0.3">
      <c r="B40" s="11"/>
    </row>
    <row r="47" spans="2:7" x14ac:dyDescent="0.3">
      <c r="B47" s="11"/>
    </row>
    <row r="59" spans="2:2" x14ac:dyDescent="0.3">
      <c r="B59" s="11"/>
    </row>
    <row r="60" spans="2:2" x14ac:dyDescent="0.3">
      <c r="B60" s="11"/>
    </row>
    <row r="61" spans="2:2" x14ac:dyDescent="0.3">
      <c r="B61" s="11"/>
    </row>
    <row r="62" spans="2:2" x14ac:dyDescent="0.3">
      <c r="B62" s="11"/>
    </row>
    <row r="63" spans="2:2" x14ac:dyDescent="0.3">
      <c r="B63" s="11"/>
    </row>
    <row r="64" spans="2:2" x14ac:dyDescent="0.3">
      <c r="B64" s="11"/>
    </row>
    <row r="65" spans="2:7" x14ac:dyDescent="0.3">
      <c r="B65" s="11"/>
    </row>
    <row r="66" spans="2:7" x14ac:dyDescent="0.3">
      <c r="B66" s="11"/>
      <c r="F66" s="12"/>
    </row>
    <row r="67" spans="2:7" x14ac:dyDescent="0.3">
      <c r="B67" s="11"/>
      <c r="G67" s="13"/>
    </row>
    <row r="68" spans="2:7" x14ac:dyDescent="0.3">
      <c r="B68" s="11"/>
    </row>
  </sheetData>
  <mergeCells count="5">
    <mergeCell ref="A11:G11"/>
    <mergeCell ref="A9:G9"/>
    <mergeCell ref="A8:G8"/>
    <mergeCell ref="A7:G7"/>
    <mergeCell ref="C26:E26"/>
  </mergeCells>
  <phoneticPr fontId="12" type="noConversion"/>
  <pageMargins left="0.75" right="0.25" top="0.5" bottom="0.5" header="0.3" footer="0.3"/>
  <pageSetup scale="69" orientation="portrait" r:id="rId1"/>
  <rowBreaks count="1" manualBreakCount="1">
    <brk id="3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pkirby</dc:creator>
  <cp:lastModifiedBy>Pat Kirby</cp:lastModifiedBy>
  <cp:lastPrinted>2026-06-02T17:19:47Z</cp:lastPrinted>
  <dcterms:created xsi:type="dcterms:W3CDTF">2015-06-18T15:24:10Z</dcterms:created>
  <dcterms:modified xsi:type="dcterms:W3CDTF">2026-06-02T17:25:54Z</dcterms:modified>
</cp:coreProperties>
</file>