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09 - Hogan Residence\09 Subcontractors\Div 11 Architectural Equipment\"/>
    </mc:Choice>
  </mc:AlternateContent>
  <xr:revisionPtr revIDLastSave="0" documentId="13_ncr:1_{1374D898-2699-4460-B198-CF9CEB7616ED}" xr6:coauthVersionLast="47" xr6:coauthVersionMax="47" xr10:uidLastSave="{00000000-0000-0000-0000-000000000000}"/>
  <bookViews>
    <workbookView xWindow="-110" yWindow="-110" windowWidth="25820" windowHeight="15500" xr2:uid="{CC3E1B3C-6356-461C-AD1F-B415BBEC74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51" i="1" l="1"/>
  <c r="H13" i="1"/>
  <c r="H50" i="1"/>
  <c r="C51" i="1"/>
  <c r="C50" i="1"/>
  <c r="B50" i="1"/>
  <c r="B13" i="1"/>
  <c r="H52" i="1" l="1"/>
  <c r="H53" i="1" s="1"/>
  <c r="C53" i="1"/>
  <c r="B51" i="1"/>
  <c r="B52" i="1" s="1"/>
  <c r="C52" i="1"/>
  <c r="B53" i="1" l="1"/>
</calcChain>
</file>

<file path=xl/sharedStrings.xml><?xml version="1.0" encoding="utf-8"?>
<sst xmlns="http://schemas.openxmlformats.org/spreadsheetml/2006/main" count="83" uniqueCount="44">
  <si>
    <t>Appliances Quote Comparison</t>
  </si>
  <si>
    <t>Hogan Residence</t>
  </si>
  <si>
    <t>Appliance</t>
  </si>
  <si>
    <t>Wolf</t>
  </si>
  <si>
    <t>Thermador</t>
  </si>
  <si>
    <t>Kitchen</t>
  </si>
  <si>
    <t>Double Oven w. Steam</t>
  </si>
  <si>
    <t>36" Gas Rangetop</t>
  </si>
  <si>
    <t>Blower</t>
  </si>
  <si>
    <t>Panel Ready DW (2)</t>
  </si>
  <si>
    <t>DW Rebate</t>
  </si>
  <si>
    <t>SS Warming Drawer</t>
  </si>
  <si>
    <t>SS Microwave Drawer</t>
  </si>
  <si>
    <t>Panel Ready 24" Column Freezer</t>
  </si>
  <si>
    <t>Panel Ready 36" Column Fridge</t>
  </si>
  <si>
    <t>Coumn Install (2)</t>
  </si>
  <si>
    <t>Pantry</t>
  </si>
  <si>
    <t>SS 32" Frigidaire Freezer</t>
  </si>
  <si>
    <t>Lounge</t>
  </si>
  <si>
    <t>Panel Ready Ice Maker</t>
  </si>
  <si>
    <t>Panel Ready Wine Fridge</t>
  </si>
  <si>
    <t>Laundry Room</t>
  </si>
  <si>
    <t>Washer</t>
  </si>
  <si>
    <t>Install</t>
  </si>
  <si>
    <t>Dryer</t>
  </si>
  <si>
    <t>Pedestal (2)</t>
  </si>
  <si>
    <t>LL Bar</t>
  </si>
  <si>
    <t>SS UC Wine Unit</t>
  </si>
  <si>
    <t>SS UC Beverage Unit</t>
  </si>
  <si>
    <t>Appliance Delivery</t>
  </si>
  <si>
    <t>Qty 3</t>
  </si>
  <si>
    <t>Stacked Beverage Units</t>
  </si>
  <si>
    <t>by owner</t>
  </si>
  <si>
    <t>Subtotal</t>
  </si>
  <si>
    <t>7% tax</t>
  </si>
  <si>
    <t>TOTAL</t>
  </si>
  <si>
    <t>Thermador Standard Double Oven</t>
  </si>
  <si>
    <t>Hood Liner</t>
  </si>
  <si>
    <t>Hood Liner Rebate</t>
  </si>
  <si>
    <t>Dual Install Kit</t>
  </si>
  <si>
    <t>Wolf (single oven with separate steam oven to total as a double oven) = $13,784 total together</t>
  </si>
  <si>
    <t>Double Oven</t>
  </si>
  <si>
    <t>-</t>
  </si>
  <si>
    <t>Monogram Option (using specs from Mackintosh)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</si>
</sst>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4" fontId="0" fillId="0" borderId="0" xfId="0" applyNumberFormat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/>
    </xf>
    <xf numFmtId="44" fontId="0" fillId="0" borderId="0" xfId="1" applyFont="1"/>
    <xf numFmtId="0" fontId="0" fillId="0" borderId="1" xfId="0" applyBorder="1" applyAlignment="1">
      <alignment horizontal="left" indent="2"/>
    </xf>
    <xf numFmtId="44" fontId="0" fillId="0" borderId="1" xfId="1" applyFont="1" applyBorder="1"/>
    <xf numFmtId="0" fontId="0" fillId="0" borderId="1" xfId="0" applyBorder="1"/>
    <xf numFmtId="44" fontId="0" fillId="0" borderId="1" xfId="0" applyNumberFormat="1" applyBorder="1"/>
    <xf numFmtId="0" fontId="2" fillId="0" borderId="0" xfId="0" applyFont="1" applyAlignment="1">
      <alignment horizontal="left" indent="2"/>
    </xf>
    <xf numFmtId="44" fontId="2" fillId="0" borderId="0" xfId="0" applyNumberFormat="1" applyFont="1"/>
    <xf numFmtId="0" fontId="3" fillId="0" borderId="0" xfId="0" applyFont="1" applyAlignment="1">
      <alignment horizontal="left" wrapText="1" indent="4"/>
    </xf>
    <xf numFmtId="44" fontId="0" fillId="0" borderId="0" xfId="1" applyFont="1" applyAlignment="1">
      <alignment horizontal="right" vertical="center"/>
    </xf>
    <xf numFmtId="44" fontId="2" fillId="0" borderId="0" xfId="1" applyFont="1"/>
    <xf numFmtId="44" fontId="3" fillId="0" borderId="0" xfId="1" applyFont="1"/>
    <xf numFmtId="0" fontId="4" fillId="0" borderId="1" xfId="0" applyFont="1" applyBorder="1" applyAlignment="1">
      <alignment horizontal="center"/>
    </xf>
    <xf numFmtId="0" fontId="5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92497-7E56-4914-BB4A-D29C7B41A81D}">
  <sheetPr>
    <pageSetUpPr fitToPage="1"/>
  </sheetPr>
  <dimension ref="A1:H53"/>
  <sheetViews>
    <sheetView tabSelected="1" workbookViewId="0">
      <selection activeCell="K13" sqref="K13"/>
    </sheetView>
  </sheetViews>
  <sheetFormatPr defaultRowHeight="14.5" x14ac:dyDescent="0.35"/>
  <cols>
    <col min="1" max="1" width="32.1796875" bestFit="1" customWidth="1"/>
    <col min="2" max="3" width="15.7265625" customWidth="1"/>
    <col min="4" max="4" width="32.7265625" bestFit="1" customWidth="1"/>
    <col min="7" max="7" width="29.36328125" bestFit="1" customWidth="1"/>
    <col min="8" max="8" width="11.1796875" bestFit="1" customWidth="1"/>
  </cols>
  <sheetData>
    <row r="1" spans="1:8" x14ac:dyDescent="0.35">
      <c r="A1" s="1" t="s">
        <v>0</v>
      </c>
    </row>
    <row r="2" spans="1:8" x14ac:dyDescent="0.35">
      <c r="A2" t="s">
        <v>1</v>
      </c>
    </row>
    <row r="3" spans="1:8" x14ac:dyDescent="0.35">
      <c r="A3" s="2">
        <v>46210</v>
      </c>
    </row>
    <row r="5" spans="1:8" x14ac:dyDescent="0.35">
      <c r="A5" s="3" t="s">
        <v>2</v>
      </c>
      <c r="B5" s="4" t="s">
        <v>4</v>
      </c>
      <c r="C5" s="4" t="s">
        <v>3</v>
      </c>
      <c r="D5" s="18" t="s">
        <v>36</v>
      </c>
      <c r="G5" s="19" t="s">
        <v>43</v>
      </c>
    </row>
    <row r="6" spans="1:8" x14ac:dyDescent="0.35">
      <c r="A6" t="s">
        <v>5</v>
      </c>
      <c r="C6" s="7"/>
    </row>
    <row r="7" spans="1:8" x14ac:dyDescent="0.35">
      <c r="A7" s="5" t="s">
        <v>6</v>
      </c>
      <c r="B7" s="7">
        <v>9499</v>
      </c>
      <c r="C7" s="7">
        <v>5650</v>
      </c>
      <c r="D7" s="17">
        <v>8834</v>
      </c>
      <c r="G7" s="5" t="s">
        <v>41</v>
      </c>
      <c r="H7">
        <v>8600</v>
      </c>
    </row>
    <row r="8" spans="1:8" ht="43.5" x14ac:dyDescent="0.35">
      <c r="A8" s="14" t="s">
        <v>40</v>
      </c>
      <c r="B8" s="15">
        <v>0</v>
      </c>
      <c r="C8" s="15">
        <v>8134</v>
      </c>
    </row>
    <row r="9" spans="1:8" x14ac:dyDescent="0.35">
      <c r="A9" s="5" t="s">
        <v>7</v>
      </c>
      <c r="B9" s="7">
        <v>4699</v>
      </c>
      <c r="C9" s="7">
        <v>6001</v>
      </c>
      <c r="G9" s="5" t="s">
        <v>7</v>
      </c>
      <c r="H9">
        <v>5400</v>
      </c>
    </row>
    <row r="10" spans="1:8" x14ac:dyDescent="0.35">
      <c r="A10" s="5" t="s">
        <v>37</v>
      </c>
      <c r="B10" s="7">
        <v>2999</v>
      </c>
      <c r="C10" s="7">
        <v>1544</v>
      </c>
      <c r="G10" s="5" t="s">
        <v>37</v>
      </c>
      <c r="H10">
        <v>989</v>
      </c>
    </row>
    <row r="11" spans="1:8" x14ac:dyDescent="0.35">
      <c r="A11" s="5" t="s">
        <v>38</v>
      </c>
      <c r="B11" s="7">
        <v>-2999</v>
      </c>
      <c r="C11" s="7"/>
      <c r="G11" s="5" t="s">
        <v>38</v>
      </c>
      <c r="H11" t="s">
        <v>42</v>
      </c>
    </row>
    <row r="12" spans="1:8" x14ac:dyDescent="0.35">
      <c r="A12" s="5" t="s">
        <v>8</v>
      </c>
      <c r="B12" s="7">
        <v>999</v>
      </c>
      <c r="C12" s="7">
        <v>1119</v>
      </c>
      <c r="G12" s="5" t="s">
        <v>8</v>
      </c>
      <c r="H12" t="s">
        <v>42</v>
      </c>
    </row>
    <row r="13" spans="1:8" x14ac:dyDescent="0.35">
      <c r="A13" s="5" t="s">
        <v>9</v>
      </c>
      <c r="B13" s="7">
        <f>1999*2</f>
        <v>3998</v>
      </c>
      <c r="C13" s="7">
        <v>5838</v>
      </c>
      <c r="G13" s="5" t="s">
        <v>9</v>
      </c>
      <c r="H13">
        <f>2200*2</f>
        <v>4400</v>
      </c>
    </row>
    <row r="14" spans="1:8" x14ac:dyDescent="0.35">
      <c r="A14" s="5" t="s">
        <v>10</v>
      </c>
      <c r="B14" s="7">
        <v>-1499</v>
      </c>
      <c r="C14" s="7"/>
      <c r="G14" s="5" t="s">
        <v>10</v>
      </c>
      <c r="H14" t="s">
        <v>42</v>
      </c>
    </row>
    <row r="15" spans="1:8" x14ac:dyDescent="0.35">
      <c r="A15" s="5" t="s">
        <v>11</v>
      </c>
      <c r="B15" s="7">
        <v>2089</v>
      </c>
      <c r="C15" s="7">
        <v>2609</v>
      </c>
      <c r="G15" s="5" t="s">
        <v>11</v>
      </c>
      <c r="H15">
        <v>2450</v>
      </c>
    </row>
    <row r="16" spans="1:8" x14ac:dyDescent="0.35">
      <c r="A16" s="5"/>
      <c r="B16" s="7"/>
      <c r="C16" s="7">
        <v>569</v>
      </c>
      <c r="G16" s="5"/>
    </row>
    <row r="17" spans="1:8" x14ac:dyDescent="0.35">
      <c r="A17" s="5" t="s">
        <v>12</v>
      </c>
      <c r="B17" s="7">
        <v>2279</v>
      </c>
      <c r="C17" s="7">
        <v>2492</v>
      </c>
      <c r="G17" s="5" t="s">
        <v>12</v>
      </c>
      <c r="H17">
        <v>2100</v>
      </c>
    </row>
    <row r="18" spans="1:8" x14ac:dyDescent="0.35">
      <c r="A18" s="5" t="s">
        <v>13</v>
      </c>
      <c r="B18" s="7">
        <v>7694</v>
      </c>
      <c r="C18" s="7">
        <v>9549</v>
      </c>
      <c r="G18" s="5" t="s">
        <v>13</v>
      </c>
      <c r="H18">
        <v>7950</v>
      </c>
    </row>
    <row r="19" spans="1:8" x14ac:dyDescent="0.35">
      <c r="B19" s="7">
        <v>26.22</v>
      </c>
      <c r="C19" s="7">
        <v>26.22</v>
      </c>
    </row>
    <row r="20" spans="1:8" x14ac:dyDescent="0.35">
      <c r="A20" s="5" t="s">
        <v>14</v>
      </c>
      <c r="B20" s="7">
        <v>8644</v>
      </c>
      <c r="C20" s="7">
        <v>10649</v>
      </c>
      <c r="G20" s="5" t="s">
        <v>14</v>
      </c>
      <c r="H20">
        <v>8950</v>
      </c>
    </row>
    <row r="21" spans="1:8" x14ac:dyDescent="0.35">
      <c r="A21" s="5" t="s">
        <v>15</v>
      </c>
      <c r="B21" s="7">
        <v>380</v>
      </c>
      <c r="C21" s="7">
        <v>380</v>
      </c>
      <c r="G21" s="5" t="s">
        <v>15</v>
      </c>
      <c r="H21">
        <v>380</v>
      </c>
    </row>
    <row r="22" spans="1:8" x14ac:dyDescent="0.35">
      <c r="A22" s="5" t="s">
        <v>39</v>
      </c>
      <c r="B22" s="7">
        <v>0</v>
      </c>
      <c r="C22" s="7">
        <v>299</v>
      </c>
      <c r="G22" s="5" t="s">
        <v>39</v>
      </c>
    </row>
    <row r="23" spans="1:8" x14ac:dyDescent="0.35">
      <c r="A23" s="6" t="s">
        <v>16</v>
      </c>
      <c r="B23" s="7"/>
      <c r="C23" s="7"/>
      <c r="G23" s="6" t="s">
        <v>16</v>
      </c>
      <c r="H23" s="7"/>
    </row>
    <row r="24" spans="1:8" x14ac:dyDescent="0.35">
      <c r="A24" s="5" t="s">
        <v>17</v>
      </c>
      <c r="B24" s="7">
        <v>2979.98</v>
      </c>
      <c r="C24" s="7">
        <v>2979.98</v>
      </c>
      <c r="G24" s="5" t="s">
        <v>17</v>
      </c>
      <c r="H24" s="7">
        <v>2979.98</v>
      </c>
    </row>
    <row r="25" spans="1:8" x14ac:dyDescent="0.35">
      <c r="B25" s="7">
        <v>26.22</v>
      </c>
      <c r="C25" s="7">
        <v>26.22</v>
      </c>
      <c r="H25" s="7">
        <v>26.22</v>
      </c>
    </row>
    <row r="26" spans="1:8" x14ac:dyDescent="0.35">
      <c r="B26" s="7">
        <v>639.98</v>
      </c>
      <c r="C26" s="7">
        <v>639.98</v>
      </c>
      <c r="H26" s="7">
        <v>639.98</v>
      </c>
    </row>
    <row r="27" spans="1:8" x14ac:dyDescent="0.35">
      <c r="B27" s="7">
        <v>150</v>
      </c>
      <c r="C27" s="7">
        <v>150</v>
      </c>
      <c r="H27" s="7">
        <v>150</v>
      </c>
    </row>
    <row r="28" spans="1:8" x14ac:dyDescent="0.35">
      <c r="A28" t="s">
        <v>31</v>
      </c>
      <c r="B28" s="7" t="s">
        <v>32</v>
      </c>
      <c r="C28" s="7"/>
      <c r="G28" t="s">
        <v>31</v>
      </c>
      <c r="H28" s="7" t="s">
        <v>32</v>
      </c>
    </row>
    <row r="29" spans="1:8" x14ac:dyDescent="0.35">
      <c r="A29" t="s">
        <v>18</v>
      </c>
      <c r="B29" s="7"/>
      <c r="C29" s="7"/>
      <c r="G29" t="s">
        <v>18</v>
      </c>
      <c r="H29" s="7"/>
    </row>
    <row r="30" spans="1:8" x14ac:dyDescent="0.35">
      <c r="A30" s="5" t="s">
        <v>19</v>
      </c>
      <c r="B30" s="7">
        <v>3079</v>
      </c>
      <c r="C30" s="7">
        <v>3079</v>
      </c>
      <c r="G30" s="5" t="s">
        <v>19</v>
      </c>
      <c r="H30" s="7">
        <v>3079</v>
      </c>
    </row>
    <row r="31" spans="1:8" x14ac:dyDescent="0.35">
      <c r="A31" s="5" t="s">
        <v>20</v>
      </c>
      <c r="B31" s="7">
        <v>3699.98</v>
      </c>
      <c r="C31" s="7">
        <v>3699.98</v>
      </c>
      <c r="G31" s="5" t="s">
        <v>20</v>
      </c>
      <c r="H31" s="7">
        <v>3699.98</v>
      </c>
    </row>
    <row r="32" spans="1:8" x14ac:dyDescent="0.35">
      <c r="B32" s="7">
        <v>95</v>
      </c>
      <c r="C32" s="7">
        <v>95</v>
      </c>
      <c r="H32" s="7">
        <v>95</v>
      </c>
    </row>
    <row r="33" spans="1:8" x14ac:dyDescent="0.35">
      <c r="A33" t="s">
        <v>21</v>
      </c>
      <c r="B33" s="7"/>
      <c r="C33" s="7"/>
      <c r="G33" t="s">
        <v>21</v>
      </c>
      <c r="H33" s="7"/>
    </row>
    <row r="34" spans="1:8" x14ac:dyDescent="0.35">
      <c r="A34" s="5" t="s">
        <v>22</v>
      </c>
      <c r="B34" s="7">
        <v>1029.96</v>
      </c>
      <c r="C34" s="7">
        <v>1029.96</v>
      </c>
      <c r="G34" s="5" t="s">
        <v>22</v>
      </c>
      <c r="H34" s="7">
        <v>1029.96</v>
      </c>
    </row>
    <row r="35" spans="1:8" x14ac:dyDescent="0.35">
      <c r="A35" s="5" t="s">
        <v>23</v>
      </c>
      <c r="B35" s="7">
        <v>40</v>
      </c>
      <c r="C35" s="7">
        <v>40</v>
      </c>
      <c r="G35" s="5" t="s">
        <v>23</v>
      </c>
      <c r="H35" s="7">
        <v>40</v>
      </c>
    </row>
    <row r="36" spans="1:8" x14ac:dyDescent="0.35">
      <c r="A36" s="5" t="s">
        <v>24</v>
      </c>
      <c r="B36" s="7">
        <v>1029.96</v>
      </c>
      <c r="C36" s="7">
        <v>1029.96</v>
      </c>
      <c r="G36" s="5" t="s">
        <v>24</v>
      </c>
      <c r="H36" s="7">
        <v>1029.96</v>
      </c>
    </row>
    <row r="37" spans="1:8" x14ac:dyDescent="0.35">
      <c r="A37" s="5" t="s">
        <v>23</v>
      </c>
      <c r="B37" s="7">
        <v>40</v>
      </c>
      <c r="C37" s="7">
        <v>40</v>
      </c>
      <c r="G37" s="5" t="s">
        <v>23</v>
      </c>
      <c r="H37" s="7">
        <v>40</v>
      </c>
    </row>
    <row r="38" spans="1:8" x14ac:dyDescent="0.35">
      <c r="A38" s="5" t="s">
        <v>25</v>
      </c>
      <c r="B38" s="7">
        <v>459.92</v>
      </c>
      <c r="C38" s="7">
        <v>459.92</v>
      </c>
      <c r="G38" s="5" t="s">
        <v>25</v>
      </c>
      <c r="H38" s="7">
        <v>459.92</v>
      </c>
    </row>
    <row r="39" spans="1:8" x14ac:dyDescent="0.35">
      <c r="A39" s="5" t="s">
        <v>23</v>
      </c>
      <c r="B39" s="7">
        <v>80</v>
      </c>
      <c r="C39" s="7">
        <v>80</v>
      </c>
      <c r="G39" s="5" t="s">
        <v>23</v>
      </c>
      <c r="H39" s="7">
        <v>80</v>
      </c>
    </row>
    <row r="40" spans="1:8" x14ac:dyDescent="0.35">
      <c r="B40" s="7">
        <v>50.06</v>
      </c>
      <c r="C40" s="7">
        <v>50.06</v>
      </c>
      <c r="H40" s="7">
        <v>50.06</v>
      </c>
    </row>
    <row r="41" spans="1:8" x14ac:dyDescent="0.35">
      <c r="B41" s="7">
        <v>32.700000000000003</v>
      </c>
      <c r="C41" s="7">
        <v>32.700000000000003</v>
      </c>
      <c r="H41" s="7">
        <v>32.700000000000003</v>
      </c>
    </row>
    <row r="42" spans="1:8" x14ac:dyDescent="0.35">
      <c r="B42" s="7">
        <v>20.149999999999999</v>
      </c>
      <c r="C42" s="7">
        <v>20.149999999999999</v>
      </c>
      <c r="H42" s="7">
        <v>20.149999999999999</v>
      </c>
    </row>
    <row r="43" spans="1:8" x14ac:dyDescent="0.35">
      <c r="B43" s="7">
        <v>20</v>
      </c>
      <c r="C43" s="7">
        <v>20</v>
      </c>
      <c r="H43" s="7">
        <v>20</v>
      </c>
    </row>
    <row r="44" spans="1:8" x14ac:dyDescent="0.35">
      <c r="A44" t="s">
        <v>26</v>
      </c>
      <c r="B44" s="7"/>
      <c r="C44" s="7"/>
      <c r="G44" t="s">
        <v>26</v>
      </c>
      <c r="H44" s="7"/>
    </row>
    <row r="45" spans="1:8" x14ac:dyDescent="0.35">
      <c r="A45" s="5" t="s">
        <v>12</v>
      </c>
      <c r="B45" s="7">
        <v>1249</v>
      </c>
      <c r="C45" s="7">
        <v>1249</v>
      </c>
      <c r="G45" s="5" t="s">
        <v>12</v>
      </c>
      <c r="H45" s="7">
        <v>1249</v>
      </c>
    </row>
    <row r="46" spans="1:8" x14ac:dyDescent="0.35">
      <c r="A46" s="5" t="s">
        <v>27</v>
      </c>
      <c r="B46" s="7">
        <v>4039</v>
      </c>
      <c r="C46" s="7">
        <v>4039</v>
      </c>
      <c r="G46" s="5" t="s">
        <v>27</v>
      </c>
      <c r="H46" s="7">
        <v>4039</v>
      </c>
    </row>
    <row r="47" spans="1:8" x14ac:dyDescent="0.35">
      <c r="A47" s="5" t="s">
        <v>28</v>
      </c>
      <c r="B47" s="7">
        <v>3959</v>
      </c>
      <c r="C47" s="7">
        <v>3959</v>
      </c>
      <c r="G47" s="5" t="s">
        <v>28</v>
      </c>
      <c r="H47" s="7">
        <v>3959</v>
      </c>
    </row>
    <row r="48" spans="1:8" x14ac:dyDescent="0.35">
      <c r="A48" s="5" t="s">
        <v>23</v>
      </c>
      <c r="B48" s="7">
        <v>190</v>
      </c>
      <c r="C48" s="7">
        <v>190</v>
      </c>
      <c r="G48" s="5" t="s">
        <v>23</v>
      </c>
      <c r="H48" s="7">
        <v>190</v>
      </c>
    </row>
    <row r="49" spans="1:8" x14ac:dyDescent="0.35">
      <c r="A49" s="6" t="s">
        <v>29</v>
      </c>
      <c r="B49" s="7"/>
      <c r="C49" s="7"/>
      <c r="G49" s="6" t="s">
        <v>29</v>
      </c>
      <c r="H49" s="7"/>
    </row>
    <row r="50" spans="1:8" x14ac:dyDescent="0.35">
      <c r="A50" s="8" t="s">
        <v>30</v>
      </c>
      <c r="B50" s="9">
        <f>95*3</f>
        <v>285</v>
      </c>
      <c r="C50" s="9">
        <f>95*3</f>
        <v>285</v>
      </c>
      <c r="D50" s="10"/>
      <c r="G50" s="8" t="s">
        <v>30</v>
      </c>
      <c r="H50" s="9">
        <f>95*3</f>
        <v>285</v>
      </c>
    </row>
    <row r="51" spans="1:8" x14ac:dyDescent="0.35">
      <c r="A51" s="5" t="s">
        <v>33</v>
      </c>
      <c r="B51" s="7">
        <f>SUM(B6:B50)</f>
        <v>62003.130000000005</v>
      </c>
      <c r="C51" s="7">
        <f>SUM(C6:C50)</f>
        <v>78054.13</v>
      </c>
      <c r="H51" s="7">
        <f>SUM(H6:H50)</f>
        <v>64413.91</v>
      </c>
    </row>
    <row r="52" spans="1:8" x14ac:dyDescent="0.35">
      <c r="A52" s="8" t="s">
        <v>34</v>
      </c>
      <c r="B52" s="11">
        <f>B51*0.07</f>
        <v>4340.2191000000012</v>
      </c>
      <c r="C52" s="9">
        <f>C51*0.07</f>
        <v>5463.7891000000009</v>
      </c>
      <c r="D52" s="10"/>
      <c r="H52" s="9">
        <f>H51*0.07</f>
        <v>4508.9737000000005</v>
      </c>
    </row>
    <row r="53" spans="1:8" x14ac:dyDescent="0.35">
      <c r="A53" s="12" t="s">
        <v>35</v>
      </c>
      <c r="B53" s="13">
        <f>SUM(B51:B52)</f>
        <v>66343.349100000007</v>
      </c>
      <c r="C53" s="16">
        <f>SUM(C51:C52)</f>
        <v>83517.919099999999</v>
      </c>
      <c r="H53" s="16">
        <f>SUM(H51:H52)</f>
        <v>68922.883700000006</v>
      </c>
    </row>
  </sheetData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2026-07-07T15:49:33Z</cp:lastPrinted>
  <dcterms:created xsi:type="dcterms:W3CDTF">2026-07-07T15:16:09Z</dcterms:created>
  <dcterms:modified xsi:type="dcterms:W3CDTF">2026-07-28T15:22:14Z</dcterms:modified>
</cp:coreProperties>
</file>