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2 Estimates\01 Estimates\"/>
    </mc:Choice>
  </mc:AlternateContent>
  <xr:revisionPtr revIDLastSave="0" documentId="13_ncr:1_{2DF8ABB6-C2AE-4A60-8817-39225951B48F}" xr6:coauthVersionLast="47" xr6:coauthVersionMax="47" xr10:uidLastSave="{00000000-0000-0000-0000-000000000000}"/>
  <bookViews>
    <workbookView xWindow="-110" yWindow="-110" windowWidth="25820" windowHeight="15500" activeTab="2" xr2:uid="{00000000-000D-0000-FFFF-FFFF00000000}"/>
  </bookViews>
  <sheets>
    <sheet name="Option A or B" sheetId="1" r:id="rId1"/>
    <sheet name="Option C" sheetId="2" r:id="rId2"/>
    <sheet name="Option C7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3" i="3" l="1"/>
  <c r="G23" i="3" s="1"/>
  <c r="G46" i="3"/>
  <c r="H46" i="3" s="1"/>
  <c r="H43" i="3"/>
  <c r="G41" i="3"/>
  <c r="H41" i="3" s="1"/>
  <c r="G38" i="3"/>
  <c r="H38" i="3" s="1"/>
  <c r="G35" i="3"/>
  <c r="H35" i="3" s="1"/>
  <c r="G33" i="3"/>
  <c r="H33" i="3" s="1"/>
  <c r="H30" i="3"/>
  <c r="G27" i="3"/>
  <c r="G26" i="3"/>
  <c r="G25" i="3"/>
  <c r="G24" i="3"/>
  <c r="G19" i="3"/>
  <c r="G18" i="3"/>
  <c r="G15" i="3"/>
  <c r="G14" i="3"/>
  <c r="G12" i="3"/>
  <c r="G11" i="3"/>
  <c r="G10" i="3"/>
  <c r="G9" i="3"/>
  <c r="H12" i="3" s="1"/>
  <c r="G38" i="2"/>
  <c r="H38" i="2" s="1"/>
  <c r="G41" i="1"/>
  <c r="H41" i="1" s="1"/>
  <c r="H43" i="2"/>
  <c r="H51" i="1"/>
  <c r="H48" i="2"/>
  <c r="G45" i="2"/>
  <c r="H45" i="2" s="1"/>
  <c r="G41" i="2"/>
  <c r="H41" i="2" s="1"/>
  <c r="G35" i="2"/>
  <c r="H35" i="2" s="1"/>
  <c r="G33" i="2"/>
  <c r="H33" i="2" s="1"/>
  <c r="H30" i="2"/>
  <c r="G27" i="2"/>
  <c r="G26" i="2"/>
  <c r="G25" i="2"/>
  <c r="G24" i="2"/>
  <c r="G23" i="2"/>
  <c r="G19" i="2"/>
  <c r="G18" i="2"/>
  <c r="G15" i="2"/>
  <c r="G14" i="2"/>
  <c r="G12" i="2"/>
  <c r="G11" i="2"/>
  <c r="G10" i="2"/>
  <c r="G9" i="2"/>
  <c r="H36" i="1"/>
  <c r="H46" i="1"/>
  <c r="G30" i="1"/>
  <c r="H30" i="1" s="1"/>
  <c r="G18" i="1"/>
  <c r="H33" i="1"/>
  <c r="G36" i="1"/>
  <c r="G12" i="1"/>
  <c r="G11" i="1"/>
  <c r="H20" i="3" l="1"/>
  <c r="H15" i="3"/>
  <c r="H27" i="3"/>
  <c r="H47" i="3" s="1"/>
  <c r="H20" i="2"/>
  <c r="H15" i="2"/>
  <c r="H12" i="2"/>
  <c r="H27" i="2"/>
  <c r="G27" i="1"/>
  <c r="G26" i="1"/>
  <c r="G25" i="1"/>
  <c r="G15" i="1"/>
  <c r="G14" i="1"/>
  <c r="G38" i="1"/>
  <c r="H38" i="1" s="1"/>
  <c r="G44" i="1"/>
  <c r="H44" i="1" s="1"/>
  <c r="G24" i="1"/>
  <c r="G23" i="1"/>
  <c r="G19" i="1"/>
  <c r="H20" i="1" s="1"/>
  <c r="G9" i="1"/>
  <c r="G10" i="1"/>
  <c r="H48" i="3" l="1"/>
  <c r="H49" i="3" s="1"/>
  <c r="H46" i="2"/>
  <c r="H47" i="2" s="1"/>
  <c r="H49" i="2" s="1"/>
  <c r="H27" i="1"/>
  <c r="H12" i="1"/>
  <c r="H15" i="1"/>
  <c r="G48" i="1" l="1"/>
  <c r="H48" i="1" s="1"/>
  <c r="H49" i="1" s="1"/>
  <c r="H50" i="1" l="1"/>
  <c r="H52" i="1" s="1"/>
</calcChain>
</file>

<file path=xl/sharedStrings.xml><?xml version="1.0" encoding="utf-8"?>
<sst xmlns="http://schemas.openxmlformats.org/spreadsheetml/2006/main" count="192" uniqueCount="56">
  <si>
    <t>item</t>
  </si>
  <si>
    <t>description</t>
  </si>
  <si>
    <t>units</t>
  </si>
  <si>
    <t>unit price</t>
  </si>
  <si>
    <t>subtotal</t>
  </si>
  <si>
    <t>ea</t>
  </si>
  <si>
    <t>hrs</t>
  </si>
  <si>
    <t>group total</t>
  </si>
  <si>
    <t>sf</t>
  </si>
  <si>
    <t>ls</t>
  </si>
  <si>
    <t>pickup/delivery/loading into house</t>
  </si>
  <si>
    <t>Subtotal Direct Cost</t>
  </si>
  <si>
    <t>Misc. (door shims, glue)</t>
  </si>
  <si>
    <t>lf</t>
  </si>
  <si>
    <t>pickup/delivery</t>
  </si>
  <si>
    <t>Plumbing  (labor and misc. materials)</t>
  </si>
  <si>
    <t>General Conditions</t>
  </si>
  <si>
    <t>Job Supervision</t>
  </si>
  <si>
    <t>Cleaning</t>
  </si>
  <si>
    <t>Temporary Protection</t>
  </si>
  <si>
    <t>option</t>
  </si>
  <si>
    <t>TOTAL</t>
  </si>
  <si>
    <t>Demo / Framing</t>
  </si>
  <si>
    <t>Framing, material &amp; labor</t>
  </si>
  <si>
    <t>Wood Residence</t>
  </si>
  <si>
    <t>Demo Labor (3 man crew)</t>
  </si>
  <si>
    <t>drywall - new ceiling, patch</t>
  </si>
  <si>
    <t>Trim &amp; Doors</t>
  </si>
  <si>
    <t>labor for trim (2 man crew)</t>
  </si>
  <si>
    <t>material (base &amp; door casing, existing window casing)</t>
  </si>
  <si>
    <t>new doors (qty 3)</t>
  </si>
  <si>
    <t>carpet - included in original scope</t>
  </si>
  <si>
    <t>Carpet</t>
  </si>
  <si>
    <t>Insulation / Drywall / Paint</t>
  </si>
  <si>
    <t>insulation - ceiling (R-19 batts)</t>
  </si>
  <si>
    <t>hr</t>
  </si>
  <si>
    <t>Finish Hardware</t>
  </si>
  <si>
    <t>door hardware - included in original scope</t>
  </si>
  <si>
    <t>Electrical</t>
  </si>
  <si>
    <t>new can lights and switches</t>
  </si>
  <si>
    <t>Closet Systems</t>
  </si>
  <si>
    <t>new melamine bedroom closet system</t>
  </si>
  <si>
    <t xml:space="preserve">Standard Fee (18%) </t>
  </si>
  <si>
    <t>paint - included in original scope</t>
  </si>
  <si>
    <t>Lower Level Bedroom Suite Conversion - C</t>
  </si>
  <si>
    <t>Design (4hrs x $95/hr)</t>
  </si>
  <si>
    <t>Light Fixture Allowance (ceiling fan)</t>
  </si>
  <si>
    <t>CONTINGENCY</t>
  </si>
  <si>
    <t>Lower Level Bedroom Suite Conversion - A or B</t>
  </si>
  <si>
    <t>HVAC</t>
  </si>
  <si>
    <t>move return duct - under budget, use</t>
  </si>
  <si>
    <t>new doors (qty 1 bedroom, qty 2 sets of double)</t>
  </si>
  <si>
    <t>move return duct - under budget, no additional cost</t>
  </si>
  <si>
    <t>drywall - new ceiling, wall patching</t>
  </si>
  <si>
    <t>ceiling fan option - add $550 allowance</t>
  </si>
  <si>
    <t>Lower Level Bedroom Suite Conversion - 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</si>
</sst>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164" fontId="1" fillId="0" borderId="1" xfId="0" applyNumberFormat="1" applyFont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0" fillId="0" borderId="1" xfId="0" applyBorder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164" fontId="0" fillId="2" borderId="0" xfId="0" applyNumberFormat="1" applyFill="1"/>
    <xf numFmtId="164" fontId="0" fillId="0" borderId="0" xfId="0" applyNumberFormat="1" applyAlignment="1">
      <alignment horizontal="right"/>
    </xf>
    <xf numFmtId="164" fontId="4" fillId="0" borderId="0" xfId="0" applyNumberFormat="1" applyFont="1" applyAlignment="1">
      <alignment horizontal="right"/>
    </xf>
    <xf numFmtId="164" fontId="1" fillId="0" borderId="3" xfId="0" applyNumberFormat="1" applyFont="1" applyBorder="1"/>
    <xf numFmtId="164" fontId="0" fillId="0" borderId="2" xfId="0" applyNumberFormat="1" applyBorder="1"/>
    <xf numFmtId="164" fontId="0" fillId="0" borderId="3" xfId="0" applyNumberFormat="1" applyBorder="1"/>
    <xf numFmtId="164" fontId="2" fillId="0" borderId="2" xfId="0" applyNumberFormat="1" applyFont="1" applyBorder="1" applyAlignment="1">
      <alignment horizontal="right"/>
    </xf>
    <xf numFmtId="164" fontId="2" fillId="0" borderId="0" xfId="0" applyNumberFormat="1" applyFont="1"/>
    <xf numFmtId="164" fontId="0" fillId="3" borderId="0" xfId="0" applyNumberFormat="1" applyFill="1"/>
    <xf numFmtId="164" fontId="5" fillId="0" borderId="2" xfId="0" applyNumberFormat="1" applyFont="1" applyBorder="1" applyAlignment="1">
      <alignment horizontal="right"/>
    </xf>
    <xf numFmtId="164" fontId="0" fillId="0" borderId="4" xfId="0" applyNumberFormat="1" applyBorder="1"/>
    <xf numFmtId="164" fontId="5" fillId="0" borderId="5" xfId="0" applyNumberFormat="1" applyFont="1" applyBorder="1" applyAlignment="1">
      <alignment horizontal="right"/>
    </xf>
    <xf numFmtId="0" fontId="3" fillId="2" borderId="0" xfId="0" applyFont="1" applyFill="1" applyAlignment="1">
      <alignment horizontal="center"/>
    </xf>
    <xf numFmtId="164" fontId="0" fillId="0" borderId="0" xfId="0" applyNumberFormat="1" applyFill="1"/>
    <xf numFmtId="0" fontId="6" fillId="0" borderId="0" xfId="0" applyFont="1" applyAlignment="1">
      <alignment horizontal="left" indent="2"/>
    </xf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2143125</xdr:colOff>
      <xdr:row>0</xdr:row>
      <xdr:rowOff>0</xdr:rowOff>
    </xdr:from>
    <xdr:to>
      <xdr:col>4</xdr:col>
      <xdr:colOff>266700</xdr:colOff>
      <xdr:row>3</xdr:row>
      <xdr:rowOff>143691</xdr:rowOff>
    </xdr:to>
    <xdr:pic>
      <xdr:nvPicPr>
        <xdr:cNvPr id="2" name="Picture 0" descr="Centered Log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1552575" cy="715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2143125</xdr:colOff>
      <xdr:row>0</xdr:row>
      <xdr:rowOff>0</xdr:rowOff>
    </xdr:from>
    <xdr:to>
      <xdr:col>4</xdr:col>
      <xdr:colOff>266700</xdr:colOff>
      <xdr:row>3</xdr:row>
      <xdr:rowOff>143691</xdr:rowOff>
    </xdr:to>
    <xdr:pic>
      <xdr:nvPicPr>
        <xdr:cNvPr id="2" name="Picture 0" descr="Centered Logo.jpg">
          <a:extLst>
            <a:ext uri="{FF2B5EF4-FFF2-40B4-BE49-F238E27FC236}">
              <a16:creationId xmlns:a16="http://schemas.microsoft.com/office/drawing/2014/main" id="{BB7054FD-7BA5-41BD-9B6B-5055ABA9A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0"/>
          <a:ext cx="1552575" cy="7151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2421845</xdr:colOff>
      <xdr:row>0</xdr:row>
      <xdr:rowOff>0</xdr:rowOff>
    </xdr:from>
    <xdr:to>
      <xdr:col>3</xdr:col>
      <xdr:colOff>737280</xdr:colOff>
      <xdr:row>3</xdr:row>
      <xdr:rowOff>143691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0C26B473-AB12-4089-A869-7EBFF7727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942545" y="0"/>
          <a:ext cx="1160235" cy="696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1"/>
  <sheetViews>
    <sheetView topLeftCell="A15" zoomScaleNormal="100" workbookViewId="0">
      <selection activeCell="F45" sqref="F45"/>
    </sheetView>
  </sheetViews>
  <sheetFormatPr defaultRowHeight="14.5" x14ac:dyDescent="0.35"/>
  <cols>
    <col min="1" max="1" width="2.7265625" customWidth="1"/>
    <col min="2" max="2" width="4.7265625" customWidth="1"/>
    <col min="3" max="3" width="40.7265625" customWidth="1"/>
    <col min="4" max="4" width="10.7265625" style="3" customWidth="1"/>
    <col min="5" max="5" width="5.7265625" style="3" customWidth="1"/>
    <col min="6" max="7" width="10.7265625" style="5" customWidth="1"/>
    <col min="8" max="8" width="12.7265625" style="5" customWidth="1"/>
  </cols>
  <sheetData>
    <row r="1" spans="1:8" x14ac:dyDescent="0.35">
      <c r="A1" s="13"/>
      <c r="B1" s="13"/>
      <c r="C1" s="13"/>
      <c r="D1" s="14"/>
      <c r="E1" s="14"/>
      <c r="F1" s="15"/>
      <c r="G1" s="15"/>
      <c r="H1" s="15"/>
    </row>
    <row r="2" spans="1:8" x14ac:dyDescent="0.35">
      <c r="A2" s="13"/>
      <c r="B2" s="13"/>
      <c r="C2" s="13"/>
      <c r="D2" s="14"/>
      <c r="E2" s="14"/>
      <c r="F2" s="15"/>
      <c r="G2" s="15"/>
      <c r="H2" s="15"/>
    </row>
    <row r="3" spans="1:8" x14ac:dyDescent="0.35">
      <c r="A3" s="13"/>
      <c r="B3" s="13"/>
      <c r="C3" s="13"/>
      <c r="D3" s="14"/>
      <c r="E3" s="14"/>
      <c r="F3" s="15"/>
      <c r="G3" s="15"/>
      <c r="H3" s="15"/>
    </row>
    <row r="4" spans="1:8" x14ac:dyDescent="0.35">
      <c r="A4" s="13"/>
      <c r="B4" s="13"/>
      <c r="C4" s="13"/>
      <c r="D4" s="14"/>
      <c r="E4" s="14"/>
      <c r="F4" s="15"/>
      <c r="G4" s="15"/>
      <c r="H4" s="15"/>
    </row>
    <row r="5" spans="1:8" ht="18.5" x14ac:dyDescent="0.45">
      <c r="A5" s="13"/>
      <c r="B5" s="27" t="s">
        <v>24</v>
      </c>
      <c r="C5" s="27"/>
      <c r="D5" s="27"/>
      <c r="E5" s="27"/>
      <c r="F5" s="27"/>
      <c r="G5" s="27"/>
      <c r="H5" s="27"/>
    </row>
    <row r="6" spans="1:8" ht="18.5" x14ac:dyDescent="0.45">
      <c r="A6" s="13"/>
      <c r="B6" s="27" t="s">
        <v>48</v>
      </c>
      <c r="C6" s="27"/>
      <c r="D6" s="27"/>
      <c r="E6" s="27"/>
      <c r="F6" s="27"/>
      <c r="G6" s="27"/>
      <c r="H6" s="27"/>
    </row>
    <row r="7" spans="1:8" s="2" customFormat="1" ht="13.5" customHeight="1" thickBot="1" x14ac:dyDescent="0.4">
      <c r="B7" s="1" t="s">
        <v>0</v>
      </c>
      <c r="C7" s="1" t="s">
        <v>1</v>
      </c>
      <c r="D7" s="4" t="s">
        <v>2</v>
      </c>
      <c r="E7" s="4"/>
      <c r="F7" s="6" t="s">
        <v>3</v>
      </c>
      <c r="G7" s="18" t="s">
        <v>4</v>
      </c>
      <c r="H7" s="6" t="s">
        <v>7</v>
      </c>
    </row>
    <row r="8" spans="1:8" ht="15" thickTop="1" x14ac:dyDescent="0.35">
      <c r="B8" s="3">
        <v>1</v>
      </c>
      <c r="C8" t="s">
        <v>16</v>
      </c>
      <c r="G8" s="19"/>
    </row>
    <row r="9" spans="1:8" x14ac:dyDescent="0.35">
      <c r="B9" s="3"/>
      <c r="C9" s="10" t="s">
        <v>10</v>
      </c>
      <c r="D9" s="3">
        <v>2</v>
      </c>
      <c r="E9" s="3" t="s">
        <v>6</v>
      </c>
      <c r="F9" s="5">
        <v>60</v>
      </c>
      <c r="G9" s="19">
        <f>D9*F9</f>
        <v>120</v>
      </c>
    </row>
    <row r="10" spans="1:8" x14ac:dyDescent="0.35">
      <c r="B10" s="3"/>
      <c r="C10" s="10" t="s">
        <v>17</v>
      </c>
      <c r="D10" s="3">
        <v>8</v>
      </c>
      <c r="E10" s="3" t="s">
        <v>6</v>
      </c>
      <c r="F10" s="5">
        <v>85</v>
      </c>
      <c r="G10" s="19">
        <f t="shared" ref="G10:G27" si="0">D10*F10</f>
        <v>680</v>
      </c>
    </row>
    <row r="11" spans="1:8" x14ac:dyDescent="0.35">
      <c r="B11" s="3"/>
      <c r="C11" s="10" t="s">
        <v>18</v>
      </c>
      <c r="D11" s="3">
        <v>4</v>
      </c>
      <c r="E11" s="3" t="s">
        <v>6</v>
      </c>
      <c r="F11" s="5">
        <v>60</v>
      </c>
      <c r="G11" s="19">
        <f t="shared" si="0"/>
        <v>240</v>
      </c>
    </row>
    <row r="12" spans="1:8" x14ac:dyDescent="0.35">
      <c r="B12" s="3"/>
      <c r="C12" s="10" t="s">
        <v>19</v>
      </c>
      <c r="D12" s="3">
        <v>1</v>
      </c>
      <c r="E12" s="3" t="s">
        <v>9</v>
      </c>
      <c r="F12" s="5">
        <v>250</v>
      </c>
      <c r="G12" s="19">
        <f t="shared" si="0"/>
        <v>250</v>
      </c>
      <c r="H12" s="5">
        <f>SUM(G9:G12)</f>
        <v>1290</v>
      </c>
    </row>
    <row r="13" spans="1:8" x14ac:dyDescent="0.35">
      <c r="B13" s="3">
        <v>2</v>
      </c>
      <c r="C13" s="9" t="s">
        <v>22</v>
      </c>
      <c r="G13" s="19"/>
    </row>
    <row r="14" spans="1:8" x14ac:dyDescent="0.35">
      <c r="B14" s="3"/>
      <c r="C14" s="10" t="s">
        <v>25</v>
      </c>
      <c r="D14" s="3">
        <v>16</v>
      </c>
      <c r="E14" s="3" t="s">
        <v>6</v>
      </c>
      <c r="F14" s="5">
        <v>180</v>
      </c>
      <c r="G14" s="19">
        <f>D14*F14</f>
        <v>2880</v>
      </c>
    </row>
    <row r="15" spans="1:8" x14ac:dyDescent="0.35">
      <c r="B15" s="3"/>
      <c r="C15" s="10" t="s">
        <v>23</v>
      </c>
      <c r="D15" s="3">
        <v>1</v>
      </c>
      <c r="E15" s="3" t="s">
        <v>9</v>
      </c>
      <c r="F15" s="5">
        <v>4160</v>
      </c>
      <c r="G15" s="19">
        <f>D15*F15</f>
        <v>4160</v>
      </c>
      <c r="H15" s="5">
        <f>SUM(G14:G15)</f>
        <v>7040</v>
      </c>
    </row>
    <row r="16" spans="1:8" ht="8.15" customHeight="1" x14ac:dyDescent="0.35">
      <c r="B16" s="3"/>
      <c r="C16" s="10"/>
      <c r="G16" s="19"/>
    </row>
    <row r="17" spans="2:8" x14ac:dyDescent="0.35">
      <c r="B17" s="3">
        <v>3</v>
      </c>
      <c r="C17" s="9" t="s">
        <v>33</v>
      </c>
      <c r="G17" s="19"/>
    </row>
    <row r="18" spans="2:8" x14ac:dyDescent="0.35">
      <c r="B18" s="3"/>
      <c r="C18" s="10" t="s">
        <v>34</v>
      </c>
      <c r="D18" s="3">
        <v>300</v>
      </c>
      <c r="E18" s="3" t="s">
        <v>8</v>
      </c>
      <c r="F18" s="5">
        <v>1.1000000000000001</v>
      </c>
      <c r="G18" s="19">
        <f t="shared" si="0"/>
        <v>330</v>
      </c>
    </row>
    <row r="19" spans="2:8" x14ac:dyDescent="0.35">
      <c r="B19" s="3"/>
      <c r="C19" s="10" t="s">
        <v>26</v>
      </c>
      <c r="D19" s="3">
        <v>1</v>
      </c>
      <c r="E19" s="3" t="s">
        <v>9</v>
      </c>
      <c r="F19" s="23">
        <v>2500</v>
      </c>
      <c r="G19" s="19">
        <f t="shared" si="0"/>
        <v>2500</v>
      </c>
    </row>
    <row r="20" spans="2:8" x14ac:dyDescent="0.35">
      <c r="B20" s="3"/>
      <c r="C20" s="10" t="s">
        <v>43</v>
      </c>
      <c r="D20" s="3">
        <v>0</v>
      </c>
      <c r="E20" s="3" t="s">
        <v>9</v>
      </c>
      <c r="F20" s="5">
        <v>0</v>
      </c>
      <c r="G20" s="19">
        <v>0</v>
      </c>
      <c r="H20" s="5">
        <f>SUM(G18:G20)</f>
        <v>2830</v>
      </c>
    </row>
    <row r="21" spans="2:8" ht="8.15" customHeight="1" x14ac:dyDescent="0.35">
      <c r="B21" s="3"/>
      <c r="C21" s="10"/>
      <c r="G21" s="19"/>
    </row>
    <row r="22" spans="2:8" x14ac:dyDescent="0.35">
      <c r="B22" s="3">
        <v>4</v>
      </c>
      <c r="C22" s="9" t="s">
        <v>27</v>
      </c>
      <c r="G22" s="19"/>
    </row>
    <row r="23" spans="2:8" x14ac:dyDescent="0.35">
      <c r="B23" s="3"/>
      <c r="C23" s="10" t="s">
        <v>29</v>
      </c>
      <c r="D23" s="3">
        <v>1</v>
      </c>
      <c r="E23" s="3" t="s">
        <v>9</v>
      </c>
      <c r="F23" s="5">
        <v>755</v>
      </c>
      <c r="G23" s="19">
        <f t="shared" si="0"/>
        <v>755</v>
      </c>
    </row>
    <row r="24" spans="2:8" x14ac:dyDescent="0.35">
      <c r="B24" s="3"/>
      <c r="C24" s="10" t="s">
        <v>12</v>
      </c>
      <c r="D24" s="3">
        <v>1</v>
      </c>
      <c r="E24" s="3" t="s">
        <v>9</v>
      </c>
      <c r="F24" s="5">
        <v>75</v>
      </c>
      <c r="G24" s="19">
        <f>D24*F24</f>
        <v>75</v>
      </c>
    </row>
    <row r="25" spans="2:8" x14ac:dyDescent="0.35">
      <c r="B25" s="3"/>
      <c r="C25" s="10" t="s">
        <v>28</v>
      </c>
      <c r="D25" s="3">
        <v>32</v>
      </c>
      <c r="E25" s="3" t="s">
        <v>13</v>
      </c>
      <c r="F25" s="5">
        <v>120</v>
      </c>
      <c r="G25" s="19">
        <f t="shared" si="0"/>
        <v>3840</v>
      </c>
    </row>
    <row r="26" spans="2:8" x14ac:dyDescent="0.35">
      <c r="B26" s="3"/>
      <c r="C26" s="10" t="s">
        <v>30</v>
      </c>
      <c r="D26" s="3">
        <v>1</v>
      </c>
      <c r="E26" s="3" t="s">
        <v>9</v>
      </c>
      <c r="F26" s="5">
        <v>1850</v>
      </c>
      <c r="G26" s="19">
        <f t="shared" si="0"/>
        <v>1850</v>
      </c>
    </row>
    <row r="27" spans="2:8" x14ac:dyDescent="0.35">
      <c r="B27" s="3"/>
      <c r="C27" s="10" t="s">
        <v>14</v>
      </c>
      <c r="D27" s="3">
        <v>2</v>
      </c>
      <c r="E27" s="3" t="s">
        <v>35</v>
      </c>
      <c r="F27" s="5">
        <v>120</v>
      </c>
      <c r="G27" s="19">
        <f t="shared" si="0"/>
        <v>240</v>
      </c>
      <c r="H27" s="5">
        <f>SUM(G23:G27)</f>
        <v>6760</v>
      </c>
    </row>
    <row r="28" spans="2:8" ht="8.15" customHeight="1" x14ac:dyDescent="0.35">
      <c r="B28" s="3"/>
      <c r="C28" s="9"/>
      <c r="G28" s="19"/>
    </row>
    <row r="29" spans="2:8" x14ac:dyDescent="0.35">
      <c r="B29" s="3">
        <v>5</v>
      </c>
      <c r="C29" s="9" t="s">
        <v>40</v>
      </c>
      <c r="G29" s="19"/>
    </row>
    <row r="30" spans="2:8" x14ac:dyDescent="0.35">
      <c r="B30" s="3"/>
      <c r="C30" s="10" t="s">
        <v>41</v>
      </c>
      <c r="D30" s="3">
        <v>1</v>
      </c>
      <c r="E30" s="3" t="s">
        <v>9</v>
      </c>
      <c r="F30" s="5">
        <v>1800</v>
      </c>
      <c r="G30" s="19">
        <f>F30*D30</f>
        <v>1800</v>
      </c>
      <c r="H30" s="5">
        <f>SUM(G30)</f>
        <v>1800</v>
      </c>
    </row>
    <row r="31" spans="2:8" ht="8.15" customHeight="1" x14ac:dyDescent="0.35">
      <c r="B31" s="3"/>
      <c r="C31" s="9"/>
      <c r="G31" s="19"/>
    </row>
    <row r="32" spans="2:8" x14ac:dyDescent="0.35">
      <c r="B32" s="3">
        <v>6</v>
      </c>
      <c r="C32" s="9" t="s">
        <v>32</v>
      </c>
      <c r="G32" s="19"/>
    </row>
    <row r="33" spans="2:8" x14ac:dyDescent="0.35">
      <c r="B33" s="3"/>
      <c r="C33" s="10" t="s">
        <v>31</v>
      </c>
      <c r="D33" s="3">
        <v>0</v>
      </c>
      <c r="E33" s="3" t="s">
        <v>9</v>
      </c>
      <c r="F33" s="5">
        <v>0</v>
      </c>
      <c r="G33" s="19">
        <v>0</v>
      </c>
      <c r="H33" s="5">
        <f>SUM(G33)</f>
        <v>0</v>
      </c>
    </row>
    <row r="34" spans="2:8" ht="8.15" customHeight="1" x14ac:dyDescent="0.35">
      <c r="B34" s="3"/>
      <c r="C34" s="9"/>
      <c r="G34" s="19"/>
    </row>
    <row r="35" spans="2:8" x14ac:dyDescent="0.35">
      <c r="B35" s="3">
        <v>7</v>
      </c>
      <c r="C35" s="9" t="s">
        <v>36</v>
      </c>
      <c r="G35" s="19"/>
    </row>
    <row r="36" spans="2:8" x14ac:dyDescent="0.35">
      <c r="B36" s="3"/>
      <c r="C36" s="10" t="s">
        <v>37</v>
      </c>
      <c r="D36" s="3">
        <v>0</v>
      </c>
      <c r="E36" s="3" t="s">
        <v>5</v>
      </c>
      <c r="F36" s="5">
        <v>0</v>
      </c>
      <c r="G36" s="19">
        <f t="shared" ref="G36" si="1">F36*D36</f>
        <v>0</v>
      </c>
      <c r="H36" s="5">
        <f>SUM(G36)</f>
        <v>0</v>
      </c>
    </row>
    <row r="37" spans="2:8" ht="6.75" customHeight="1" x14ac:dyDescent="0.35">
      <c r="B37" s="3"/>
      <c r="C37" s="9"/>
      <c r="G37" s="19"/>
    </row>
    <row r="38" spans="2:8" x14ac:dyDescent="0.35">
      <c r="B38" s="3">
        <v>8</v>
      </c>
      <c r="C38" s="9" t="s">
        <v>15</v>
      </c>
      <c r="D38" s="3">
        <v>0</v>
      </c>
      <c r="E38" s="3" t="s">
        <v>9</v>
      </c>
      <c r="F38" s="5">
        <v>0</v>
      </c>
      <c r="G38" s="19">
        <f t="shared" ref="G38" si="2">F38*D38</f>
        <v>0</v>
      </c>
      <c r="H38" s="5">
        <f>SUM(G38)</f>
        <v>0</v>
      </c>
    </row>
    <row r="39" spans="2:8" ht="8.15" customHeight="1" x14ac:dyDescent="0.35">
      <c r="B39" s="3"/>
      <c r="C39" s="10"/>
      <c r="G39" s="19"/>
      <c r="H39" s="16"/>
    </row>
    <row r="40" spans="2:8" x14ac:dyDescent="0.35">
      <c r="B40" s="3">
        <v>9</v>
      </c>
      <c r="C40" s="9" t="s">
        <v>49</v>
      </c>
      <c r="G40" s="19"/>
    </row>
    <row r="41" spans="2:8" x14ac:dyDescent="0.35">
      <c r="B41" s="3"/>
      <c r="C41" s="10" t="s">
        <v>50</v>
      </c>
      <c r="D41" s="3">
        <v>0</v>
      </c>
      <c r="E41" s="3" t="s">
        <v>9</v>
      </c>
      <c r="F41" s="5">
        <v>0</v>
      </c>
      <c r="G41" s="19">
        <f t="shared" ref="G41" si="3">F41*D41</f>
        <v>0</v>
      </c>
      <c r="H41" s="5">
        <f>SUM(G41)</f>
        <v>0</v>
      </c>
    </row>
    <row r="42" spans="2:8" ht="8.15" customHeight="1" x14ac:dyDescent="0.35">
      <c r="B42" s="3"/>
      <c r="C42" s="10"/>
      <c r="G42" s="19"/>
      <c r="H42" s="16"/>
    </row>
    <row r="43" spans="2:8" x14ac:dyDescent="0.35">
      <c r="B43" s="3">
        <v>10</v>
      </c>
      <c r="C43" s="9" t="s">
        <v>38</v>
      </c>
      <c r="G43" s="19"/>
    </row>
    <row r="44" spans="2:8" x14ac:dyDescent="0.35">
      <c r="B44" s="3"/>
      <c r="C44" s="10" t="s">
        <v>39</v>
      </c>
      <c r="D44" s="3">
        <v>1</v>
      </c>
      <c r="E44" s="3" t="s">
        <v>9</v>
      </c>
      <c r="F44" s="23">
        <v>3000</v>
      </c>
      <c r="G44" s="19">
        <f>F44*D44</f>
        <v>3000</v>
      </c>
      <c r="H44" s="5">
        <f>SUM(G44)</f>
        <v>3000</v>
      </c>
    </row>
    <row r="45" spans="2:8" ht="8.15" customHeight="1" x14ac:dyDescent="0.35">
      <c r="B45" s="3"/>
      <c r="C45" s="10"/>
      <c r="G45" s="19"/>
      <c r="H45" s="16"/>
    </row>
    <row r="46" spans="2:8" x14ac:dyDescent="0.35">
      <c r="B46" s="3">
        <v>11</v>
      </c>
      <c r="C46" s="9" t="s">
        <v>46</v>
      </c>
      <c r="D46" s="3" t="s">
        <v>20</v>
      </c>
      <c r="E46" s="3" t="s">
        <v>5</v>
      </c>
      <c r="F46" s="5">
        <v>0</v>
      </c>
      <c r="G46" s="19">
        <v>0</v>
      </c>
      <c r="H46" s="5">
        <f>SUM(G46)</f>
        <v>0</v>
      </c>
    </row>
    <row r="47" spans="2:8" ht="8.15" customHeight="1" x14ac:dyDescent="0.35">
      <c r="B47" s="3"/>
      <c r="C47" s="9"/>
      <c r="G47" s="19"/>
    </row>
    <row r="48" spans="2:8" ht="15" thickBot="1" x14ac:dyDescent="0.4">
      <c r="B48" s="7">
        <v>12</v>
      </c>
      <c r="C48" s="12" t="s">
        <v>47</v>
      </c>
      <c r="D48" s="7">
        <v>1</v>
      </c>
      <c r="E48" s="7" t="s">
        <v>5</v>
      </c>
      <c r="F48" s="8">
        <v>1150</v>
      </c>
      <c r="G48" s="20">
        <f>SUM(F48)</f>
        <v>1150</v>
      </c>
      <c r="H48" s="8">
        <f>SUM(G48)</f>
        <v>1150</v>
      </c>
    </row>
    <row r="49" spans="3:8" ht="16" thickTop="1" x14ac:dyDescent="0.35">
      <c r="G49" s="24" t="s">
        <v>11</v>
      </c>
      <c r="H49" s="5">
        <f>SUM(H8:H48)</f>
        <v>23870</v>
      </c>
    </row>
    <row r="50" spans="3:8" ht="15.5" x14ac:dyDescent="0.35">
      <c r="G50" s="24" t="s">
        <v>42</v>
      </c>
      <c r="H50" s="5">
        <f>H49*0.18</f>
        <v>4296.5999999999995</v>
      </c>
    </row>
    <row r="51" spans="3:8" ht="15.5" x14ac:dyDescent="0.35">
      <c r="F51" s="25" t="s">
        <v>45</v>
      </c>
      <c r="G51" s="26"/>
      <c r="H51" s="25">
        <f>4*95</f>
        <v>380</v>
      </c>
    </row>
    <row r="52" spans="3:8" ht="15.5" x14ac:dyDescent="0.35">
      <c r="C52" s="11"/>
      <c r="G52" s="21" t="s">
        <v>21</v>
      </c>
      <c r="H52" s="22">
        <f>SUM(H49:H51)</f>
        <v>28546.6</v>
      </c>
    </row>
    <row r="53" spans="3:8" x14ac:dyDescent="0.35">
      <c r="H53" s="17"/>
    </row>
    <row r="80" spans="1:8" s="2" customFormat="1" ht="15" thickBot="1" x14ac:dyDescent="0.4">
      <c r="A80"/>
      <c r="B80"/>
      <c r="C80"/>
      <c r="D80" s="3"/>
      <c r="E80" s="3"/>
      <c r="F80" s="5"/>
      <c r="G80" s="5"/>
      <c r="H80" s="5"/>
    </row>
    <row r="81" ht="15" thickTop="1" x14ac:dyDescent="0.35"/>
  </sheetData>
  <mergeCells count="2">
    <mergeCell ref="B5:H5"/>
    <mergeCell ref="B6:H6"/>
  </mergeCells>
  <printOptions horizontalCentered="1"/>
  <pageMargins left="0.25" right="0.25" top="0.75" bottom="0.75" header="0.3" footer="0.3"/>
  <pageSetup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276C1-AE62-47FE-9938-2CAA65B8C3E8}">
  <dimension ref="A1:H78"/>
  <sheetViews>
    <sheetView topLeftCell="A9" zoomScaleNormal="100" workbookViewId="0">
      <selection activeCell="D47" sqref="D47"/>
    </sheetView>
  </sheetViews>
  <sheetFormatPr defaultRowHeight="14.5" x14ac:dyDescent="0.35"/>
  <cols>
    <col min="1" max="1" width="2.7265625" customWidth="1"/>
    <col min="2" max="2" width="4.7265625" customWidth="1"/>
    <col min="3" max="3" width="40.7265625" customWidth="1"/>
    <col min="4" max="4" width="10.7265625" style="3" customWidth="1"/>
    <col min="5" max="5" width="5.7265625" style="3" customWidth="1"/>
    <col min="6" max="7" width="10.7265625" style="5" customWidth="1"/>
    <col min="8" max="8" width="12.7265625" style="5" customWidth="1"/>
  </cols>
  <sheetData>
    <row r="1" spans="1:8" x14ac:dyDescent="0.35">
      <c r="A1" s="13"/>
      <c r="B1" s="13"/>
      <c r="C1" s="13"/>
      <c r="D1" s="14"/>
      <c r="E1" s="14"/>
      <c r="F1" s="15"/>
      <c r="G1" s="15"/>
      <c r="H1" s="15"/>
    </row>
    <row r="2" spans="1:8" x14ac:dyDescent="0.35">
      <c r="A2" s="13"/>
      <c r="B2" s="13"/>
      <c r="C2" s="13"/>
      <c r="D2" s="14"/>
      <c r="E2" s="14"/>
      <c r="F2" s="15"/>
      <c r="G2" s="15"/>
      <c r="H2" s="15"/>
    </row>
    <row r="3" spans="1:8" x14ac:dyDescent="0.35">
      <c r="A3" s="13"/>
      <c r="B3" s="13"/>
      <c r="C3" s="13"/>
      <c r="D3" s="14"/>
      <c r="E3" s="14"/>
      <c r="F3" s="15"/>
      <c r="G3" s="15"/>
      <c r="H3" s="15"/>
    </row>
    <row r="4" spans="1:8" x14ac:dyDescent="0.35">
      <c r="A4" s="13"/>
      <c r="B4" s="13"/>
      <c r="C4" s="13"/>
      <c r="D4" s="14"/>
      <c r="E4" s="14"/>
      <c r="F4" s="15"/>
      <c r="G4" s="15"/>
      <c r="H4" s="15"/>
    </row>
    <row r="5" spans="1:8" ht="18.5" x14ac:dyDescent="0.45">
      <c r="A5" s="13"/>
      <c r="B5" s="27" t="s">
        <v>24</v>
      </c>
      <c r="C5" s="27"/>
      <c r="D5" s="27"/>
      <c r="E5" s="27"/>
      <c r="F5" s="27"/>
      <c r="G5" s="27"/>
      <c r="H5" s="27"/>
    </row>
    <row r="6" spans="1:8" ht="18.5" x14ac:dyDescent="0.45">
      <c r="A6" s="13"/>
      <c r="B6" s="27" t="s">
        <v>44</v>
      </c>
      <c r="C6" s="27"/>
      <c r="D6" s="27"/>
      <c r="E6" s="27"/>
      <c r="F6" s="27"/>
      <c r="G6" s="27"/>
      <c r="H6" s="27"/>
    </row>
    <row r="7" spans="1:8" s="2" customFormat="1" ht="13.5" customHeight="1" thickBot="1" x14ac:dyDescent="0.4">
      <c r="B7" s="1" t="s">
        <v>0</v>
      </c>
      <c r="C7" s="1" t="s">
        <v>1</v>
      </c>
      <c r="D7" s="4" t="s">
        <v>2</v>
      </c>
      <c r="E7" s="4"/>
      <c r="F7" s="6" t="s">
        <v>3</v>
      </c>
      <c r="G7" s="18" t="s">
        <v>4</v>
      </c>
      <c r="H7" s="6" t="s">
        <v>7</v>
      </c>
    </row>
    <row r="8" spans="1:8" ht="15" thickTop="1" x14ac:dyDescent="0.35">
      <c r="B8" s="3">
        <v>1</v>
      </c>
      <c r="C8" t="s">
        <v>16</v>
      </c>
      <c r="G8" s="19"/>
    </row>
    <row r="9" spans="1:8" x14ac:dyDescent="0.35">
      <c r="B9" s="3"/>
      <c r="C9" s="10" t="s">
        <v>10</v>
      </c>
      <c r="D9" s="3">
        <v>2</v>
      </c>
      <c r="E9" s="3" t="s">
        <v>6</v>
      </c>
      <c r="F9" s="5">
        <v>60</v>
      </c>
      <c r="G9" s="19">
        <f>D9*F9</f>
        <v>120</v>
      </c>
    </row>
    <row r="10" spans="1:8" x14ac:dyDescent="0.35">
      <c r="B10" s="3"/>
      <c r="C10" s="10" t="s">
        <v>17</v>
      </c>
      <c r="D10" s="3">
        <v>8</v>
      </c>
      <c r="E10" s="3" t="s">
        <v>6</v>
      </c>
      <c r="F10" s="5">
        <v>85</v>
      </c>
      <c r="G10" s="19">
        <f t="shared" ref="G10:G27" si="0">D10*F10</f>
        <v>680</v>
      </c>
    </row>
    <row r="11" spans="1:8" x14ac:dyDescent="0.35">
      <c r="B11" s="3"/>
      <c r="C11" s="10" t="s">
        <v>18</v>
      </c>
      <c r="D11" s="3">
        <v>4</v>
      </c>
      <c r="E11" s="3" t="s">
        <v>6</v>
      </c>
      <c r="F11" s="5">
        <v>60</v>
      </c>
      <c r="G11" s="19">
        <f t="shared" si="0"/>
        <v>240</v>
      </c>
    </row>
    <row r="12" spans="1:8" x14ac:dyDescent="0.35">
      <c r="B12" s="3"/>
      <c r="C12" s="10" t="s">
        <v>19</v>
      </c>
      <c r="D12" s="3">
        <v>1</v>
      </c>
      <c r="E12" s="3" t="s">
        <v>9</v>
      </c>
      <c r="F12" s="5">
        <v>250</v>
      </c>
      <c r="G12" s="19">
        <f t="shared" si="0"/>
        <v>250</v>
      </c>
      <c r="H12" s="5">
        <f>SUM(G9:G12)</f>
        <v>1290</v>
      </c>
    </row>
    <row r="13" spans="1:8" x14ac:dyDescent="0.35">
      <c r="B13" s="3">
        <v>2</v>
      </c>
      <c r="C13" s="9" t="s">
        <v>22</v>
      </c>
      <c r="G13" s="19"/>
    </row>
    <row r="14" spans="1:8" x14ac:dyDescent="0.35">
      <c r="B14" s="3"/>
      <c r="C14" s="10" t="s">
        <v>25</v>
      </c>
      <c r="D14" s="3">
        <v>16</v>
      </c>
      <c r="E14" s="3" t="s">
        <v>6</v>
      </c>
      <c r="F14" s="5">
        <v>180</v>
      </c>
      <c r="G14" s="19">
        <f>D14*F14</f>
        <v>2880</v>
      </c>
    </row>
    <row r="15" spans="1:8" x14ac:dyDescent="0.35">
      <c r="B15" s="3"/>
      <c r="C15" s="10" t="s">
        <v>23</v>
      </c>
      <c r="D15" s="3">
        <v>1</v>
      </c>
      <c r="E15" s="3" t="s">
        <v>9</v>
      </c>
      <c r="F15" s="5">
        <v>3200</v>
      </c>
      <c r="G15" s="19">
        <f>D15*F15</f>
        <v>3200</v>
      </c>
      <c r="H15" s="5">
        <f>SUM(G14:G15)</f>
        <v>6080</v>
      </c>
    </row>
    <row r="16" spans="1:8" ht="8.15" customHeight="1" x14ac:dyDescent="0.35">
      <c r="B16" s="3"/>
      <c r="C16" s="10"/>
      <c r="G16" s="19"/>
    </row>
    <row r="17" spans="2:8" x14ac:dyDescent="0.35">
      <c r="B17" s="3">
        <v>3</v>
      </c>
      <c r="C17" s="9" t="s">
        <v>33</v>
      </c>
      <c r="G17" s="19"/>
    </row>
    <row r="18" spans="2:8" x14ac:dyDescent="0.35">
      <c r="B18" s="3"/>
      <c r="C18" s="10" t="s">
        <v>34</v>
      </c>
      <c r="D18" s="3">
        <v>300</v>
      </c>
      <c r="E18" s="3" t="s">
        <v>8</v>
      </c>
      <c r="F18" s="5">
        <v>1.1000000000000001</v>
      </c>
      <c r="G18" s="19">
        <f t="shared" si="0"/>
        <v>330</v>
      </c>
    </row>
    <row r="19" spans="2:8" x14ac:dyDescent="0.35">
      <c r="B19" s="3"/>
      <c r="C19" s="10" t="s">
        <v>26</v>
      </c>
      <c r="D19" s="3">
        <v>1</v>
      </c>
      <c r="E19" s="3" t="s">
        <v>9</v>
      </c>
      <c r="F19" s="23">
        <v>1500</v>
      </c>
      <c r="G19" s="19">
        <f t="shared" si="0"/>
        <v>1500</v>
      </c>
    </row>
    <row r="20" spans="2:8" x14ac:dyDescent="0.35">
      <c r="B20" s="3"/>
      <c r="C20" s="10" t="s">
        <v>43</v>
      </c>
      <c r="D20" s="3">
        <v>0</v>
      </c>
      <c r="E20" s="3" t="s">
        <v>9</v>
      </c>
      <c r="F20" s="5">
        <v>0</v>
      </c>
      <c r="G20" s="19">
        <v>0</v>
      </c>
      <c r="H20" s="5">
        <f>SUM(G18:G20)</f>
        <v>1830</v>
      </c>
    </row>
    <row r="21" spans="2:8" ht="8.15" customHeight="1" x14ac:dyDescent="0.35">
      <c r="B21" s="3"/>
      <c r="C21" s="10"/>
      <c r="G21" s="19"/>
    </row>
    <row r="22" spans="2:8" x14ac:dyDescent="0.35">
      <c r="B22" s="3">
        <v>4</v>
      </c>
      <c r="C22" s="9" t="s">
        <v>27</v>
      </c>
      <c r="G22" s="19"/>
    </row>
    <row r="23" spans="2:8" x14ac:dyDescent="0.35">
      <c r="B23" s="3"/>
      <c r="C23" s="10" t="s">
        <v>29</v>
      </c>
      <c r="D23" s="3">
        <v>1</v>
      </c>
      <c r="E23" s="3" t="s">
        <v>9</v>
      </c>
      <c r="F23" s="5">
        <v>755</v>
      </c>
      <c r="G23" s="19">
        <f t="shared" si="0"/>
        <v>755</v>
      </c>
    </row>
    <row r="24" spans="2:8" x14ac:dyDescent="0.35">
      <c r="B24" s="3"/>
      <c r="C24" s="10" t="s">
        <v>12</v>
      </c>
      <c r="D24" s="3">
        <v>1</v>
      </c>
      <c r="E24" s="3" t="s">
        <v>9</v>
      </c>
      <c r="F24" s="5">
        <v>75</v>
      </c>
      <c r="G24" s="19">
        <f>D24*F24</f>
        <v>75</v>
      </c>
    </row>
    <row r="25" spans="2:8" x14ac:dyDescent="0.35">
      <c r="B25" s="3"/>
      <c r="C25" s="10" t="s">
        <v>28</v>
      </c>
      <c r="D25" s="3">
        <v>32</v>
      </c>
      <c r="E25" s="3" t="s">
        <v>13</v>
      </c>
      <c r="F25" s="5">
        <v>120</v>
      </c>
      <c r="G25" s="19">
        <f t="shared" si="0"/>
        <v>3840</v>
      </c>
    </row>
    <row r="26" spans="2:8" x14ac:dyDescent="0.35">
      <c r="B26" s="3"/>
      <c r="C26" s="10" t="s">
        <v>30</v>
      </c>
      <c r="D26" s="3">
        <v>1</v>
      </c>
      <c r="E26" s="3" t="s">
        <v>9</v>
      </c>
      <c r="F26" s="5">
        <v>1230</v>
      </c>
      <c r="G26" s="19">
        <f t="shared" si="0"/>
        <v>1230</v>
      </c>
    </row>
    <row r="27" spans="2:8" x14ac:dyDescent="0.35">
      <c r="B27" s="3"/>
      <c r="C27" s="10" t="s">
        <v>14</v>
      </c>
      <c r="D27" s="3">
        <v>2</v>
      </c>
      <c r="E27" s="3" t="s">
        <v>35</v>
      </c>
      <c r="F27" s="5">
        <v>120</v>
      </c>
      <c r="G27" s="19">
        <f t="shared" si="0"/>
        <v>240</v>
      </c>
      <c r="H27" s="5">
        <f>SUM(G23:G27)</f>
        <v>6140</v>
      </c>
    </row>
    <row r="28" spans="2:8" ht="8.15" customHeight="1" x14ac:dyDescent="0.35">
      <c r="B28" s="3"/>
      <c r="C28" s="9"/>
      <c r="G28" s="19"/>
    </row>
    <row r="29" spans="2:8" x14ac:dyDescent="0.35">
      <c r="B29" s="3">
        <v>5</v>
      </c>
      <c r="C29" s="9" t="s">
        <v>32</v>
      </c>
      <c r="G29" s="19"/>
    </row>
    <row r="30" spans="2:8" x14ac:dyDescent="0.35">
      <c r="B30" s="3"/>
      <c r="C30" s="10" t="s">
        <v>31</v>
      </c>
      <c r="D30" s="3">
        <v>0</v>
      </c>
      <c r="E30" s="3" t="s">
        <v>9</v>
      </c>
      <c r="F30" s="5">
        <v>0</v>
      </c>
      <c r="G30" s="19">
        <v>0</v>
      </c>
      <c r="H30" s="5">
        <f>SUM(G30)</f>
        <v>0</v>
      </c>
    </row>
    <row r="31" spans="2:8" ht="8.15" customHeight="1" x14ac:dyDescent="0.35">
      <c r="B31" s="3"/>
      <c r="C31" s="9"/>
      <c r="G31" s="19"/>
    </row>
    <row r="32" spans="2:8" x14ac:dyDescent="0.35">
      <c r="B32" s="3">
        <v>6</v>
      </c>
      <c r="C32" s="9" t="s">
        <v>36</v>
      </c>
      <c r="G32" s="19"/>
    </row>
    <row r="33" spans="2:8" x14ac:dyDescent="0.35">
      <c r="B33" s="3"/>
      <c r="C33" s="10" t="s">
        <v>37</v>
      </c>
      <c r="D33" s="3">
        <v>0</v>
      </c>
      <c r="E33" s="3" t="s">
        <v>5</v>
      </c>
      <c r="F33" s="5">
        <v>0</v>
      </c>
      <c r="G33" s="19">
        <f t="shared" ref="G33" si="1">F33*D33</f>
        <v>0</v>
      </c>
      <c r="H33" s="5">
        <f>SUM(G33)</f>
        <v>0</v>
      </c>
    </row>
    <row r="34" spans="2:8" ht="6.75" customHeight="1" x14ac:dyDescent="0.35">
      <c r="B34" s="3"/>
      <c r="C34" s="9"/>
      <c r="G34" s="19"/>
    </row>
    <row r="35" spans="2:8" x14ac:dyDescent="0.35">
      <c r="B35" s="3">
        <v>7</v>
      </c>
      <c r="C35" s="9" t="s">
        <v>15</v>
      </c>
      <c r="D35" s="3">
        <v>0</v>
      </c>
      <c r="E35" s="3" t="s">
        <v>9</v>
      </c>
      <c r="F35" s="5">
        <v>0</v>
      </c>
      <c r="G35" s="19">
        <f t="shared" ref="G35" si="2">F35*D35</f>
        <v>0</v>
      </c>
      <c r="H35" s="5">
        <f>SUM(G35)</f>
        <v>0</v>
      </c>
    </row>
    <row r="36" spans="2:8" ht="8.15" customHeight="1" x14ac:dyDescent="0.35">
      <c r="B36" s="3"/>
      <c r="C36" s="10"/>
      <c r="G36" s="19"/>
      <c r="H36" s="16"/>
    </row>
    <row r="37" spans="2:8" x14ac:dyDescent="0.35">
      <c r="B37" s="3">
        <v>8</v>
      </c>
      <c r="C37" s="9" t="s">
        <v>49</v>
      </c>
      <c r="G37" s="19"/>
    </row>
    <row r="38" spans="2:8" x14ac:dyDescent="0.35">
      <c r="B38" s="3"/>
      <c r="C38" s="10" t="s">
        <v>50</v>
      </c>
      <c r="D38" s="3">
        <v>0</v>
      </c>
      <c r="E38" s="3" t="s">
        <v>9</v>
      </c>
      <c r="F38" s="5">
        <v>0</v>
      </c>
      <c r="G38" s="19">
        <f t="shared" ref="G38" si="3">F38*D38</f>
        <v>0</v>
      </c>
      <c r="H38" s="5">
        <f>SUM(G38)</f>
        <v>0</v>
      </c>
    </row>
    <row r="39" spans="2:8" ht="8.15" customHeight="1" x14ac:dyDescent="0.35">
      <c r="B39" s="3"/>
      <c r="C39" s="10"/>
      <c r="G39" s="19"/>
      <c r="H39" s="16"/>
    </row>
    <row r="40" spans="2:8" x14ac:dyDescent="0.35">
      <c r="B40" s="3">
        <v>9</v>
      </c>
      <c r="C40" s="9" t="s">
        <v>38</v>
      </c>
      <c r="G40" s="19"/>
    </row>
    <row r="41" spans="2:8" x14ac:dyDescent="0.35">
      <c r="B41" s="3"/>
      <c r="C41" s="10" t="s">
        <v>39</v>
      </c>
      <c r="D41" s="3">
        <v>1</v>
      </c>
      <c r="E41" s="3" t="s">
        <v>9</v>
      </c>
      <c r="F41" s="23">
        <v>2500</v>
      </c>
      <c r="G41" s="19">
        <f>F41*D41</f>
        <v>2500</v>
      </c>
      <c r="H41" s="5">
        <f>SUM(G41)</f>
        <v>2500</v>
      </c>
    </row>
    <row r="42" spans="2:8" ht="8.15" customHeight="1" x14ac:dyDescent="0.35">
      <c r="B42" s="3"/>
      <c r="C42" s="10"/>
      <c r="G42" s="19"/>
      <c r="H42" s="16"/>
    </row>
    <row r="43" spans="2:8" x14ac:dyDescent="0.35">
      <c r="B43" s="3">
        <v>10</v>
      </c>
      <c r="C43" s="9" t="s">
        <v>46</v>
      </c>
      <c r="D43" s="3" t="s">
        <v>20</v>
      </c>
      <c r="E43" s="3" t="s">
        <v>5</v>
      </c>
      <c r="F43" s="5">
        <v>0</v>
      </c>
      <c r="G43" s="19">
        <v>0</v>
      </c>
      <c r="H43" s="5">
        <f>SUM(G43)</f>
        <v>0</v>
      </c>
    </row>
    <row r="44" spans="2:8" ht="8.15" customHeight="1" x14ac:dyDescent="0.35">
      <c r="B44" s="3"/>
      <c r="C44" s="9"/>
      <c r="G44" s="19"/>
    </row>
    <row r="45" spans="2:8" ht="15" thickBot="1" x14ac:dyDescent="0.4">
      <c r="B45" s="7">
        <v>11</v>
      </c>
      <c r="C45" s="12" t="s">
        <v>47</v>
      </c>
      <c r="D45" s="7">
        <v>1</v>
      </c>
      <c r="E45" s="7" t="s">
        <v>5</v>
      </c>
      <c r="F45" s="8">
        <v>1150</v>
      </c>
      <c r="G45" s="20">
        <f>SUM(F45)</f>
        <v>1150</v>
      </c>
      <c r="H45" s="8">
        <f>SUM(G45)</f>
        <v>1150</v>
      </c>
    </row>
    <row r="46" spans="2:8" ht="16" thickTop="1" x14ac:dyDescent="0.35">
      <c r="G46" s="24" t="s">
        <v>11</v>
      </c>
      <c r="H46" s="5">
        <f>SUM(H8:H45)</f>
        <v>18990</v>
      </c>
    </row>
    <row r="47" spans="2:8" ht="15.5" x14ac:dyDescent="0.35">
      <c r="G47" s="24" t="s">
        <v>42</v>
      </c>
      <c r="H47" s="5">
        <f>H46*0.18</f>
        <v>3418.2</v>
      </c>
    </row>
    <row r="48" spans="2:8" ht="15.5" x14ac:dyDescent="0.35">
      <c r="F48" s="25" t="s">
        <v>45</v>
      </c>
      <c r="G48" s="26"/>
      <c r="H48" s="25">
        <f>4*95</f>
        <v>380</v>
      </c>
    </row>
    <row r="49" spans="3:8" ht="15.5" x14ac:dyDescent="0.35">
      <c r="C49" s="11"/>
      <c r="G49" s="21" t="s">
        <v>21</v>
      </c>
      <c r="H49" s="22">
        <f>SUM(H46:H48)</f>
        <v>22788.2</v>
      </c>
    </row>
    <row r="50" spans="3:8" x14ac:dyDescent="0.35">
      <c r="H50" s="17"/>
    </row>
    <row r="77" spans="1:8" s="2" customFormat="1" ht="15" thickBot="1" x14ac:dyDescent="0.4">
      <c r="A77"/>
      <c r="B77"/>
      <c r="C77"/>
      <c r="D77" s="3"/>
      <c r="E77" s="3"/>
      <c r="F77" s="5"/>
      <c r="G77" s="5"/>
      <c r="H77" s="5"/>
    </row>
    <row r="78" spans="1:8" ht="15" thickTop="1" x14ac:dyDescent="0.35"/>
  </sheetData>
  <mergeCells count="2">
    <mergeCell ref="B5:H5"/>
    <mergeCell ref="B6:H6"/>
  </mergeCells>
  <printOptions horizontalCentered="1"/>
  <pageMargins left="0.25" right="0.25" top="0.75" bottom="0.75" header="0.3" footer="0.3"/>
  <pageSetup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504F-52A4-4535-B183-FD3CBD92D665}">
  <dimension ref="A1:H77"/>
  <sheetViews>
    <sheetView tabSelected="1" zoomScaleNormal="100" workbookViewId="0">
      <selection activeCell="M14" sqref="M14"/>
    </sheetView>
  </sheetViews>
  <sheetFormatPr defaultRowHeight="14.5" x14ac:dyDescent="0.35"/>
  <cols>
    <col min="1" max="1" width="2.7265625" customWidth="1"/>
    <col min="2" max="2" width="4.7265625" customWidth="1"/>
    <col min="3" max="3" width="40.7265625" customWidth="1"/>
    <col min="4" max="4" width="10.7265625" style="3" customWidth="1"/>
    <col min="5" max="5" width="5.7265625" style="3" customWidth="1"/>
    <col min="6" max="7" width="10.7265625" style="5" customWidth="1"/>
    <col min="8" max="8" width="12.7265625" style="5" customWidth="1"/>
  </cols>
  <sheetData>
    <row r="1" spans="1:8" x14ac:dyDescent="0.35">
      <c r="A1" s="13"/>
      <c r="B1" s="13"/>
      <c r="C1" s="13"/>
      <c r="D1" s="14"/>
      <c r="E1" s="14"/>
      <c r="F1" s="15"/>
      <c r="G1" s="15"/>
      <c r="H1" s="15"/>
    </row>
    <row r="2" spans="1:8" x14ac:dyDescent="0.35">
      <c r="A2" s="13"/>
      <c r="B2" s="13"/>
      <c r="C2" s="13"/>
      <c r="D2" s="14"/>
      <c r="E2" s="14"/>
      <c r="F2" s="15"/>
      <c r="G2" s="15"/>
      <c r="H2" s="15"/>
    </row>
    <row r="3" spans="1:8" x14ac:dyDescent="0.35">
      <c r="A3" s="13"/>
      <c r="B3" s="13"/>
      <c r="C3" s="13"/>
      <c r="D3" s="14"/>
      <c r="E3" s="14"/>
      <c r="F3" s="15"/>
      <c r="G3" s="15"/>
      <c r="H3" s="15"/>
    </row>
    <row r="4" spans="1:8" x14ac:dyDescent="0.35">
      <c r="A4" s="13"/>
      <c r="B4" s="13"/>
      <c r="C4" s="13"/>
      <c r="D4" s="14"/>
      <c r="E4" s="14"/>
      <c r="F4" s="15"/>
      <c r="G4" s="15"/>
      <c r="H4" s="15"/>
    </row>
    <row r="5" spans="1:8" ht="18.5" x14ac:dyDescent="0.45">
      <c r="A5" s="13"/>
      <c r="B5" s="27" t="s">
        <v>24</v>
      </c>
      <c r="C5" s="27"/>
      <c r="D5" s="27"/>
      <c r="E5" s="27"/>
      <c r="F5" s="27"/>
      <c r="G5" s="27"/>
      <c r="H5" s="27"/>
    </row>
    <row r="6" spans="1:8" ht="18.5" x14ac:dyDescent="0.45">
      <c r="A6" s="13"/>
      <c r="B6" s="27" t="s">
        <v>55</v>
      </c>
      <c r="C6" s="27"/>
      <c r="D6" s="27"/>
      <c r="E6" s="27"/>
      <c r="F6" s="27"/>
      <c r="G6" s="27"/>
      <c r="H6" s="27"/>
    </row>
    <row r="7" spans="1:8" s="2" customFormat="1" ht="13.5" customHeight="1" thickBot="1" x14ac:dyDescent="0.4">
      <c r="B7" s="1" t="s">
        <v>0</v>
      </c>
      <c r="C7" s="1" t="s">
        <v>1</v>
      </c>
      <c r="D7" s="4" t="s">
        <v>2</v>
      </c>
      <c r="E7" s="4"/>
      <c r="F7" s="6" t="s">
        <v>3</v>
      </c>
      <c r="G7" s="18" t="s">
        <v>4</v>
      </c>
      <c r="H7" s="6" t="s">
        <v>7</v>
      </c>
    </row>
    <row r="8" spans="1:8" ht="15" thickTop="1" x14ac:dyDescent="0.35">
      <c r="B8" s="3">
        <v>1</v>
      </c>
      <c r="C8" t="s">
        <v>16</v>
      </c>
      <c r="G8" s="19"/>
    </row>
    <row r="9" spans="1:8" x14ac:dyDescent="0.35">
      <c r="B9" s="3"/>
      <c r="C9" s="10" t="s">
        <v>10</v>
      </c>
      <c r="D9" s="3">
        <v>2</v>
      </c>
      <c r="E9" s="3" t="s">
        <v>6</v>
      </c>
      <c r="F9" s="5">
        <v>60</v>
      </c>
      <c r="G9" s="19">
        <f>D9*F9</f>
        <v>120</v>
      </c>
    </row>
    <row r="10" spans="1:8" x14ac:dyDescent="0.35">
      <c r="B10" s="3"/>
      <c r="C10" s="10" t="s">
        <v>17</v>
      </c>
      <c r="D10" s="3">
        <v>8</v>
      </c>
      <c r="E10" s="3" t="s">
        <v>6</v>
      </c>
      <c r="F10" s="5">
        <v>85</v>
      </c>
      <c r="G10" s="19">
        <f t="shared" ref="G10:G27" si="0">D10*F10</f>
        <v>680</v>
      </c>
    </row>
    <row r="11" spans="1:8" x14ac:dyDescent="0.35">
      <c r="B11" s="3"/>
      <c r="C11" s="10" t="s">
        <v>18</v>
      </c>
      <c r="D11" s="3">
        <v>4</v>
      </c>
      <c r="E11" s="3" t="s">
        <v>6</v>
      </c>
      <c r="F11" s="5">
        <v>60</v>
      </c>
      <c r="G11" s="19">
        <f t="shared" si="0"/>
        <v>240</v>
      </c>
    </row>
    <row r="12" spans="1:8" x14ac:dyDescent="0.35">
      <c r="B12" s="3"/>
      <c r="C12" s="10" t="s">
        <v>19</v>
      </c>
      <c r="D12" s="3">
        <v>1</v>
      </c>
      <c r="E12" s="3" t="s">
        <v>9</v>
      </c>
      <c r="F12" s="5">
        <v>250</v>
      </c>
      <c r="G12" s="19">
        <f t="shared" si="0"/>
        <v>250</v>
      </c>
      <c r="H12" s="5">
        <f>SUM(G9:G12)</f>
        <v>1290</v>
      </c>
    </row>
    <row r="13" spans="1:8" x14ac:dyDescent="0.35">
      <c r="B13" s="3">
        <v>2</v>
      </c>
      <c r="C13" s="9" t="s">
        <v>22</v>
      </c>
      <c r="G13" s="19"/>
    </row>
    <row r="14" spans="1:8" x14ac:dyDescent="0.35">
      <c r="B14" s="3"/>
      <c r="C14" s="10" t="s">
        <v>25</v>
      </c>
      <c r="D14" s="3">
        <v>16</v>
      </c>
      <c r="E14" s="3" t="s">
        <v>6</v>
      </c>
      <c r="F14" s="5">
        <v>180</v>
      </c>
      <c r="G14" s="19">
        <f>D14*F14</f>
        <v>2880</v>
      </c>
    </row>
    <row r="15" spans="1:8" x14ac:dyDescent="0.35">
      <c r="B15" s="3"/>
      <c r="C15" s="10" t="s">
        <v>23</v>
      </c>
      <c r="D15" s="3">
        <v>1</v>
      </c>
      <c r="E15" s="3" t="s">
        <v>9</v>
      </c>
      <c r="F15" s="5">
        <v>1350</v>
      </c>
      <c r="G15" s="19">
        <f>D15*F15</f>
        <v>1350</v>
      </c>
      <c r="H15" s="5">
        <f>SUM(G14:G15)</f>
        <v>4230</v>
      </c>
    </row>
    <row r="16" spans="1:8" ht="8.15" customHeight="1" x14ac:dyDescent="0.35">
      <c r="B16" s="3"/>
      <c r="C16" s="10"/>
      <c r="G16" s="19"/>
    </row>
    <row r="17" spans="2:8" x14ac:dyDescent="0.35">
      <c r="B17" s="3">
        <v>3</v>
      </c>
      <c r="C17" s="9" t="s">
        <v>33</v>
      </c>
      <c r="G17" s="19"/>
    </row>
    <row r="18" spans="2:8" x14ac:dyDescent="0.35">
      <c r="B18" s="3"/>
      <c r="C18" s="10" t="s">
        <v>34</v>
      </c>
      <c r="D18" s="3">
        <v>300</v>
      </c>
      <c r="E18" s="3" t="s">
        <v>8</v>
      </c>
      <c r="F18" s="5">
        <v>1.1499999999999999</v>
      </c>
      <c r="G18" s="19">
        <f t="shared" si="0"/>
        <v>345</v>
      </c>
    </row>
    <row r="19" spans="2:8" x14ac:dyDescent="0.35">
      <c r="B19" s="3"/>
      <c r="C19" s="10" t="s">
        <v>53</v>
      </c>
      <c r="D19" s="3">
        <v>1</v>
      </c>
      <c r="E19" s="3" t="s">
        <v>9</v>
      </c>
      <c r="F19" s="28">
        <v>2000</v>
      </c>
      <c r="G19" s="19">
        <f t="shared" si="0"/>
        <v>2000</v>
      </c>
    </row>
    <row r="20" spans="2:8" x14ac:dyDescent="0.35">
      <c r="B20" s="3"/>
      <c r="C20" s="10" t="s">
        <v>43</v>
      </c>
      <c r="D20" s="3">
        <v>0</v>
      </c>
      <c r="E20" s="3" t="s">
        <v>9</v>
      </c>
      <c r="F20" s="5">
        <v>0</v>
      </c>
      <c r="G20" s="19">
        <v>0</v>
      </c>
      <c r="H20" s="5">
        <f>SUM(G18:G20)</f>
        <v>2345</v>
      </c>
    </row>
    <row r="21" spans="2:8" ht="8.15" customHeight="1" x14ac:dyDescent="0.35">
      <c r="B21" s="3"/>
      <c r="C21" s="10"/>
      <c r="G21" s="19"/>
    </row>
    <row r="22" spans="2:8" x14ac:dyDescent="0.35">
      <c r="B22" s="3">
        <v>4</v>
      </c>
      <c r="C22" s="9" t="s">
        <v>27</v>
      </c>
      <c r="G22" s="19"/>
    </row>
    <row r="23" spans="2:8" x14ac:dyDescent="0.35">
      <c r="B23" s="3"/>
      <c r="C23" s="10" t="s">
        <v>29</v>
      </c>
      <c r="D23" s="3">
        <v>1</v>
      </c>
      <c r="E23" s="3" t="s">
        <v>9</v>
      </c>
      <c r="F23" s="5">
        <f>290+230</f>
        <v>520</v>
      </c>
      <c r="G23" s="19">
        <f t="shared" si="0"/>
        <v>520</v>
      </c>
    </row>
    <row r="24" spans="2:8" x14ac:dyDescent="0.35">
      <c r="B24" s="3"/>
      <c r="C24" s="10" t="s">
        <v>12</v>
      </c>
      <c r="D24" s="3">
        <v>1</v>
      </c>
      <c r="E24" s="3" t="s">
        <v>9</v>
      </c>
      <c r="F24" s="5">
        <v>75</v>
      </c>
      <c r="G24" s="19">
        <f>D24*F24</f>
        <v>75</v>
      </c>
    </row>
    <row r="25" spans="2:8" x14ac:dyDescent="0.35">
      <c r="B25" s="3"/>
      <c r="C25" s="10" t="s">
        <v>28</v>
      </c>
      <c r="D25" s="3">
        <v>20</v>
      </c>
      <c r="E25" s="3" t="s">
        <v>13</v>
      </c>
      <c r="F25" s="5">
        <v>120</v>
      </c>
      <c r="G25" s="19">
        <f t="shared" si="0"/>
        <v>2400</v>
      </c>
    </row>
    <row r="26" spans="2:8" x14ac:dyDescent="0.35">
      <c r="B26" s="3"/>
      <c r="C26" s="10" t="s">
        <v>51</v>
      </c>
      <c r="D26" s="3">
        <v>1</v>
      </c>
      <c r="E26" s="3" t="s">
        <v>9</v>
      </c>
      <c r="F26" s="5">
        <v>3200</v>
      </c>
      <c r="G26" s="19">
        <f t="shared" si="0"/>
        <v>3200</v>
      </c>
    </row>
    <row r="27" spans="2:8" x14ac:dyDescent="0.35">
      <c r="B27" s="3"/>
      <c r="C27" s="10" t="s">
        <v>14</v>
      </c>
      <c r="D27" s="3">
        <v>2</v>
      </c>
      <c r="E27" s="3" t="s">
        <v>35</v>
      </c>
      <c r="F27" s="5">
        <v>60</v>
      </c>
      <c r="G27" s="19">
        <f t="shared" si="0"/>
        <v>120</v>
      </c>
      <c r="H27" s="5">
        <f>SUM(G23:G27)</f>
        <v>6315</v>
      </c>
    </row>
    <row r="28" spans="2:8" ht="8.15" customHeight="1" x14ac:dyDescent="0.35">
      <c r="B28" s="3"/>
      <c r="C28" s="9"/>
      <c r="G28" s="19"/>
    </row>
    <row r="29" spans="2:8" x14ac:dyDescent="0.35">
      <c r="B29" s="3">
        <v>5</v>
      </c>
      <c r="C29" s="9" t="s">
        <v>32</v>
      </c>
      <c r="G29" s="19"/>
    </row>
    <row r="30" spans="2:8" x14ac:dyDescent="0.35">
      <c r="B30" s="3"/>
      <c r="C30" s="10" t="s">
        <v>31</v>
      </c>
      <c r="D30" s="3">
        <v>0</v>
      </c>
      <c r="E30" s="3" t="s">
        <v>9</v>
      </c>
      <c r="F30" s="5">
        <v>0</v>
      </c>
      <c r="G30" s="19">
        <v>0</v>
      </c>
      <c r="H30" s="5">
        <f>SUM(G30)</f>
        <v>0</v>
      </c>
    </row>
    <row r="31" spans="2:8" ht="8.15" customHeight="1" x14ac:dyDescent="0.35">
      <c r="B31" s="3"/>
      <c r="C31" s="9"/>
      <c r="G31" s="19"/>
    </row>
    <row r="32" spans="2:8" x14ac:dyDescent="0.35">
      <c r="B32" s="3">
        <v>6</v>
      </c>
      <c r="C32" s="9" t="s">
        <v>36</v>
      </c>
      <c r="G32" s="19"/>
    </row>
    <row r="33" spans="2:8" x14ac:dyDescent="0.35">
      <c r="B33" s="3"/>
      <c r="C33" s="10" t="s">
        <v>37</v>
      </c>
      <c r="D33" s="3">
        <v>0</v>
      </c>
      <c r="E33" s="3" t="s">
        <v>5</v>
      </c>
      <c r="F33" s="5">
        <v>0</v>
      </c>
      <c r="G33" s="19">
        <f t="shared" ref="G33" si="1">F33*D33</f>
        <v>0</v>
      </c>
      <c r="H33" s="5">
        <f>SUM(G33)</f>
        <v>0</v>
      </c>
    </row>
    <row r="34" spans="2:8" ht="6.75" customHeight="1" x14ac:dyDescent="0.35">
      <c r="B34" s="3"/>
      <c r="C34" s="9"/>
      <c r="G34" s="19"/>
    </row>
    <row r="35" spans="2:8" x14ac:dyDescent="0.35">
      <c r="B35" s="3">
        <v>7</v>
      </c>
      <c r="C35" s="9" t="s">
        <v>15</v>
      </c>
      <c r="D35" s="3">
        <v>0</v>
      </c>
      <c r="E35" s="3" t="s">
        <v>9</v>
      </c>
      <c r="F35" s="5">
        <v>0</v>
      </c>
      <c r="G35" s="19">
        <f t="shared" ref="G35" si="2">F35*D35</f>
        <v>0</v>
      </c>
      <c r="H35" s="5">
        <f>SUM(G35)</f>
        <v>0</v>
      </c>
    </row>
    <row r="36" spans="2:8" ht="8.15" customHeight="1" x14ac:dyDescent="0.35">
      <c r="B36" s="3"/>
      <c r="C36" s="10"/>
      <c r="G36" s="19"/>
      <c r="H36" s="16"/>
    </row>
    <row r="37" spans="2:8" x14ac:dyDescent="0.35">
      <c r="B37" s="3">
        <v>8</v>
      </c>
      <c r="C37" s="9" t="s">
        <v>49</v>
      </c>
      <c r="G37" s="19"/>
    </row>
    <row r="38" spans="2:8" x14ac:dyDescent="0.35">
      <c r="B38" s="3"/>
      <c r="C38" s="10" t="s">
        <v>52</v>
      </c>
      <c r="D38" s="3">
        <v>0</v>
      </c>
      <c r="E38" s="3" t="s">
        <v>9</v>
      </c>
      <c r="F38" s="5">
        <v>0</v>
      </c>
      <c r="G38" s="19">
        <f t="shared" ref="G38" si="3">F38*D38</f>
        <v>0</v>
      </c>
      <c r="H38" s="5">
        <f>SUM(G38)</f>
        <v>0</v>
      </c>
    </row>
    <row r="39" spans="2:8" ht="8.15" customHeight="1" x14ac:dyDescent="0.35">
      <c r="B39" s="3"/>
      <c r="C39" s="10"/>
      <c r="G39" s="19"/>
      <c r="H39" s="16"/>
    </row>
    <row r="40" spans="2:8" x14ac:dyDescent="0.35">
      <c r="B40" s="3">
        <v>9</v>
      </c>
      <c r="C40" s="9" t="s">
        <v>38</v>
      </c>
      <c r="G40" s="19"/>
    </row>
    <row r="41" spans="2:8" x14ac:dyDescent="0.35">
      <c r="B41" s="3"/>
      <c r="C41" s="10" t="s">
        <v>39</v>
      </c>
      <c r="D41" s="3">
        <v>1</v>
      </c>
      <c r="E41" s="3" t="s">
        <v>9</v>
      </c>
      <c r="F41" s="28">
        <v>1500</v>
      </c>
      <c r="G41" s="19">
        <f>F41*D41</f>
        <v>1500</v>
      </c>
      <c r="H41" s="5">
        <f>SUM(G41)</f>
        <v>1500</v>
      </c>
    </row>
    <row r="42" spans="2:8" ht="8.15" customHeight="1" x14ac:dyDescent="0.35">
      <c r="B42" s="3"/>
      <c r="C42" s="10"/>
      <c r="G42" s="19"/>
      <c r="H42" s="16"/>
    </row>
    <row r="43" spans="2:8" x14ac:dyDescent="0.35">
      <c r="B43" s="3">
        <v>10</v>
      </c>
      <c r="C43" s="9" t="s">
        <v>46</v>
      </c>
      <c r="D43" s="3" t="s">
        <v>20</v>
      </c>
      <c r="E43" s="3" t="s">
        <v>5</v>
      </c>
      <c r="F43" s="5">
        <v>0</v>
      </c>
      <c r="G43" s="19">
        <v>0</v>
      </c>
      <c r="H43" s="5">
        <f>SUM(G43)</f>
        <v>0</v>
      </c>
    </row>
    <row r="44" spans="2:8" x14ac:dyDescent="0.35">
      <c r="B44" s="3"/>
      <c r="C44" s="29" t="s">
        <v>54</v>
      </c>
      <c r="G44" s="19"/>
    </row>
    <row r="45" spans="2:8" ht="8.15" customHeight="1" x14ac:dyDescent="0.35">
      <c r="B45" s="3"/>
      <c r="C45" s="9"/>
      <c r="G45" s="19"/>
    </row>
    <row r="46" spans="2:8" ht="15" thickBot="1" x14ac:dyDescent="0.4">
      <c r="B46" s="7">
        <v>11</v>
      </c>
      <c r="C46" s="12" t="s">
        <v>47</v>
      </c>
      <c r="D46" s="7">
        <v>1</v>
      </c>
      <c r="E46" s="7" t="s">
        <v>5</v>
      </c>
      <c r="F46" s="8">
        <v>1200</v>
      </c>
      <c r="G46" s="20">
        <f>SUM(F46)</f>
        <v>1200</v>
      </c>
      <c r="H46" s="8">
        <f>SUM(G46)</f>
        <v>1200</v>
      </c>
    </row>
    <row r="47" spans="2:8" ht="16" thickTop="1" x14ac:dyDescent="0.35">
      <c r="G47" s="24" t="s">
        <v>11</v>
      </c>
      <c r="H47" s="5">
        <f>SUM(H8:H46)</f>
        <v>16880</v>
      </c>
    </row>
    <row r="48" spans="2:8" ht="15.5" x14ac:dyDescent="0.35">
      <c r="F48" s="25"/>
      <c r="G48" s="26" t="s">
        <v>42</v>
      </c>
      <c r="H48" s="25">
        <f>H47*0.18</f>
        <v>3038.4</v>
      </c>
    </row>
    <row r="49" spans="3:8" ht="15.5" x14ac:dyDescent="0.35">
      <c r="C49" s="11"/>
      <c r="G49" s="21" t="s">
        <v>21</v>
      </c>
      <c r="H49" s="22">
        <f>SUM(H47:H48)</f>
        <v>19918.400000000001</v>
      </c>
    </row>
    <row r="50" spans="3:8" x14ac:dyDescent="0.35">
      <c r="H50" s="17"/>
    </row>
    <row r="77" spans="4:8" s="30" customFormat="1" x14ac:dyDescent="0.35">
      <c r="D77" s="31"/>
      <c r="E77" s="31"/>
      <c r="F77" s="32"/>
      <c r="G77" s="32"/>
      <c r="H77" s="32"/>
    </row>
  </sheetData>
  <mergeCells count="2">
    <mergeCell ref="B5:H5"/>
    <mergeCell ref="B6:H6"/>
  </mergeCells>
  <printOptions horizontalCentered="1"/>
  <pageMargins left="0.25" right="0.25" top="0.75" bottom="0.75" header="0.3" footer="0.3"/>
  <pageSetup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Option A or B</vt:lpstr>
      <vt:lpstr>Option C</vt:lpstr>
      <vt:lpstr>Option C7</vt:lpstr>
    </vt:vector>
  </TitlesOfParts>
  <Company>McNeil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Madisyn McClemons</cp:lastModifiedBy>
  <cp:lastPrinted>2026-07-28T14:19:20Z</cp:lastPrinted>
  <dcterms:created xsi:type="dcterms:W3CDTF">2011-09-13T21:51:38Z</dcterms:created>
  <dcterms:modified xsi:type="dcterms:W3CDTF">2026-07-28T14:19:27Z</dcterms:modified>
</cp:coreProperties>
</file>