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13 Special Construction\Pool\"/>
    </mc:Choice>
  </mc:AlternateContent>
  <xr:revisionPtr revIDLastSave="0" documentId="13_ncr:1_{C5271851-5980-4019-B3D2-9926928E6E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6" i="1" l="1"/>
  <c r="J57" i="1"/>
  <c r="J58" i="1"/>
  <c r="J59" i="1"/>
  <c r="E37" i="1"/>
  <c r="J64" i="1"/>
  <c r="J62" i="1"/>
  <c r="J63" i="1"/>
  <c r="E64" i="1"/>
  <c r="E29" i="1"/>
  <c r="J55" i="1"/>
  <c r="J36" i="1"/>
  <c r="J34" i="1"/>
  <c r="J35" i="1"/>
  <c r="E36" i="1"/>
  <c r="E25" i="1"/>
  <c r="E26" i="1"/>
  <c r="E28" i="1"/>
  <c r="E30" i="1"/>
  <c r="E31" i="1"/>
  <c r="E32" i="1"/>
  <c r="E33" i="1"/>
  <c r="E34" i="1"/>
  <c r="E35" i="1"/>
  <c r="J47" i="1"/>
  <c r="J48" i="1"/>
  <c r="J49" i="1"/>
  <c r="J50" i="1"/>
  <c r="J51" i="1"/>
  <c r="J52" i="1"/>
  <c r="J53" i="1"/>
  <c r="J54" i="1"/>
  <c r="E15" i="1"/>
  <c r="E16" i="1"/>
  <c r="E18" i="1"/>
  <c r="E14" i="1"/>
  <c r="E17" i="1"/>
  <c r="E19" i="1"/>
  <c r="E20" i="1"/>
  <c r="J24" i="1"/>
  <c r="J25" i="1"/>
  <c r="J28" i="1"/>
  <c r="J30" i="1"/>
  <c r="J26" i="1"/>
  <c r="J27" i="1"/>
  <c r="J18" i="1"/>
  <c r="J19" i="1"/>
  <c r="J20" i="1"/>
  <c r="J16" i="1"/>
  <c r="J15" i="1"/>
  <c r="J17" i="1"/>
  <c r="E66" i="1"/>
  <c r="E60" i="1"/>
  <c r="E61" i="1"/>
  <c r="E62" i="1"/>
  <c r="E63" i="1"/>
  <c r="E65" i="1"/>
  <c r="J40" i="1"/>
  <c r="J42" i="1"/>
  <c r="J41" i="1"/>
  <c r="J43" i="1"/>
  <c r="E42" i="1"/>
  <c r="E44" i="1"/>
  <c r="E41" i="1"/>
  <c r="E43" i="1"/>
  <c r="E45" i="1"/>
  <c r="E48" i="1"/>
  <c r="E53" i="1"/>
  <c r="E51" i="1"/>
  <c r="E49" i="1"/>
  <c r="E50" i="1"/>
  <c r="E52" i="1"/>
  <c r="D56" i="1"/>
  <c r="E56" i="1"/>
  <c r="D57" i="1"/>
  <c r="E57" i="1" s="1"/>
  <c r="E58" i="1" l="1"/>
  <c r="J38" i="1"/>
  <c r="J44" i="1"/>
  <c r="E46" i="1"/>
  <c r="J31" i="1"/>
  <c r="J65" i="1"/>
  <c r="E38" i="1"/>
  <c r="J21" i="1"/>
  <c r="J60" i="1"/>
  <c r="E68" i="1"/>
  <c r="E22" i="1"/>
  <c r="E54" i="1"/>
  <c r="J67" i="1" l="1"/>
  <c r="J70" i="1" s="1"/>
</calcChain>
</file>

<file path=xl/sharedStrings.xml><?xml version="1.0" encoding="utf-8"?>
<sst xmlns="http://schemas.openxmlformats.org/spreadsheetml/2006/main" count="154" uniqueCount="101">
  <si>
    <t>Customer or Job Name:</t>
  </si>
  <si>
    <t>Total Area=</t>
  </si>
  <si>
    <t>Job Street Address:</t>
  </si>
  <si>
    <t>Pool Area-</t>
  </si>
  <si>
    <t>City, State, Zip:</t>
  </si>
  <si>
    <t>Pool Deck=</t>
  </si>
  <si>
    <t>Home Phone Number:</t>
  </si>
  <si>
    <r>
      <rPr>
        <b/>
        <sz val="11"/>
        <color indexed="8"/>
        <rFont val="Calibri"/>
        <family val="2"/>
      </rPr>
      <t>Fax:</t>
    </r>
    <r>
      <rPr>
        <sz val="11"/>
        <color indexed="8"/>
        <rFont val="Calibri"/>
        <family val="2"/>
      </rPr>
      <t xml:space="preserve"> </t>
    </r>
  </si>
  <si>
    <t>Extra +/-</t>
  </si>
  <si>
    <t>Work Phone Number:</t>
  </si>
  <si>
    <t>Allowance-</t>
  </si>
  <si>
    <t>Pool Type:</t>
  </si>
  <si>
    <t>Net Deck=</t>
  </si>
  <si>
    <t>Base Price Area:</t>
  </si>
  <si>
    <t>Per:</t>
  </si>
  <si>
    <t xml:space="preserve">Bid Date: </t>
  </si>
  <si>
    <t>Avg. Depth=</t>
  </si>
  <si>
    <t>Actual Pool Area:</t>
  </si>
  <si>
    <t xml:space="preserve">Bid Ends: </t>
  </si>
  <si>
    <t>IA=</t>
  </si>
  <si>
    <t>Depth:</t>
  </si>
  <si>
    <r>
      <rPr>
        <sz val="11"/>
        <color indexed="8"/>
        <rFont val="Calibri"/>
        <family val="2"/>
      </rPr>
      <t xml:space="preserve">Job Number: </t>
    </r>
    <r>
      <rPr>
        <sz val="11"/>
        <color indexed="12"/>
        <rFont val="Calibri"/>
        <family val="2"/>
      </rPr>
      <t>00-00-00</t>
    </r>
  </si>
  <si>
    <t>Gallons:</t>
  </si>
  <si>
    <t>Pool Specifications</t>
  </si>
  <si>
    <t>QTY</t>
  </si>
  <si>
    <t>Price</t>
  </si>
  <si>
    <t>Total</t>
  </si>
  <si>
    <t>Step/Benches</t>
  </si>
  <si>
    <t>Standard 4'x8' Thermoplastic step</t>
  </si>
  <si>
    <t>Included</t>
  </si>
  <si>
    <t>Diving Pool</t>
  </si>
  <si>
    <t>16’ Full Length Step</t>
  </si>
  <si>
    <t>18’ Full Length Step</t>
  </si>
  <si>
    <t>Kidney</t>
  </si>
  <si>
    <t>20’ Full Length Step</t>
  </si>
  <si>
    <t>Pool Automation</t>
  </si>
  <si>
    <t>Pool Equipment</t>
  </si>
  <si>
    <t>27" TM Pro Series</t>
  </si>
  <si>
    <t>30" TP Pro Series</t>
  </si>
  <si>
    <t>Cartridge Filter</t>
  </si>
  <si>
    <t>Pool Lighting</t>
  </si>
  <si>
    <t>400 BTU Lo Nox</t>
  </si>
  <si>
    <t>Pool Cover</t>
  </si>
  <si>
    <t>Water Features</t>
  </si>
  <si>
    <t>Mesh Safety Cover</t>
  </si>
  <si>
    <t>Undertrack Automatic Cover</t>
  </si>
  <si>
    <t>Accessories</t>
  </si>
  <si>
    <t>Turbo Twister</t>
  </si>
  <si>
    <t>Typhoon</t>
  </si>
  <si>
    <t>8' Diving Board and Base</t>
  </si>
  <si>
    <t>Basketball w/ anchors</t>
  </si>
  <si>
    <t>Volleyball Set w/ anchors</t>
  </si>
  <si>
    <t>Misc.</t>
  </si>
  <si>
    <t>Automatic Cleaners</t>
  </si>
  <si>
    <t>Sub-Total</t>
  </si>
  <si>
    <t>Additions</t>
  </si>
  <si>
    <t>Deductions</t>
  </si>
  <si>
    <t>Additional LED Light</t>
  </si>
  <si>
    <t>Color Laminar</t>
  </si>
  <si>
    <t>Electrical Allowance</t>
  </si>
  <si>
    <t>Plumbing Allowance</t>
  </si>
  <si>
    <t>Two Colorlogic LED Lights</t>
  </si>
  <si>
    <t>Helix</t>
  </si>
  <si>
    <t>Umbrellas</t>
  </si>
  <si>
    <t>Mineral/Chlorine Feeder</t>
  </si>
  <si>
    <t>Permit Outside Omaha</t>
  </si>
  <si>
    <t>Corner Step/ Full Bench</t>
  </si>
  <si>
    <t xml:space="preserve">Heat Pump H/C </t>
  </si>
  <si>
    <t>Per 2'</t>
  </si>
  <si>
    <t>Extended Basketball for Autocover</t>
  </si>
  <si>
    <t>Step/Sundeck Combo</t>
  </si>
  <si>
    <t xml:space="preserve">36" TP Pro Series </t>
  </si>
  <si>
    <t>Firemagic Bowl</t>
  </si>
  <si>
    <t>Cordless Pool Vac</t>
  </si>
  <si>
    <t>Pump Charge</t>
  </si>
  <si>
    <t>Umbrella/Vball/Bball Anchors</t>
  </si>
  <si>
    <t>Oasis Pool</t>
  </si>
  <si>
    <t xml:space="preserve">Email: </t>
  </si>
  <si>
    <t>Firemagic/Laminar Controller</t>
  </si>
  <si>
    <t>Alpha IQ</t>
  </si>
  <si>
    <t>Maintenance Equipment</t>
  </si>
  <si>
    <t>Omnilogic Salt Sytem w/ Phone Control</t>
  </si>
  <si>
    <t>Pavers / sqft</t>
  </si>
  <si>
    <t>Poured Coping per LF</t>
  </si>
  <si>
    <t xml:space="preserve"> 250 BTU Lo Nox</t>
  </si>
  <si>
    <t>Poured Lid (brackets &amp; labor)</t>
  </si>
  <si>
    <t>Bubbler</t>
  </si>
  <si>
    <t xml:space="preserve">Mesh Safety Cover </t>
  </si>
  <si>
    <t>Poured Lid</t>
  </si>
  <si>
    <t xml:space="preserve"> 16X32 Pool 6' Deep </t>
  </si>
  <si>
    <t>18X36 Pool</t>
  </si>
  <si>
    <t xml:space="preserve">20X40 Pool </t>
  </si>
  <si>
    <t>Tristar Variable Speed</t>
  </si>
  <si>
    <t>Decking Allowances</t>
  </si>
  <si>
    <t>Grey Concrete</t>
  </si>
  <si>
    <t>Aqua Rite Salt System</t>
  </si>
  <si>
    <t>Vortex Slide **</t>
  </si>
  <si>
    <t>Sundeck/ LF</t>
  </si>
  <si>
    <t>Designer Handrail</t>
  </si>
  <si>
    <t>Designer Figure Four</t>
  </si>
  <si>
    <t>Designer Ladder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</si>
</sst>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&quot;$&quot;* #,##0.00&quot; &quot;;&quot; &quot;&quot;$&quot;* \(#,##0.00\);&quot; &quot;&quot;$&quot;* &quot;-&quot;??&quot; &quot;"/>
    <numFmt numFmtId="165" formatCode="&quot;$&quot;#,##0.00"/>
  </numFmts>
  <fonts count="11" x14ac:knownFonts="1">
    <font>
      <sz val="12"/>
      <color indexed="8"/>
      <name val="Verdana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2"/>
      <name val="Calibri"/>
      <family val="2"/>
    </font>
    <font>
      <b/>
      <sz val="11"/>
      <color indexed="12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 applyNumberFormat="0" applyFill="0" applyBorder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10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10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10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10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10" fillId="0" borderId="0" applyNumberFormat="0" applyFill="0" applyBorder="0" applyAlignment="0" applyProtection="0">
      <alignment vertical="top" wrapText="1"/>
    </xf>
    <xf numFmtId="0" fontId="9" fillId="0" borderId="0" applyNumberFormat="0" applyFill="0" applyBorder="0" applyAlignment="0" applyProtection="0">
      <alignment vertical="top" wrapText="1"/>
    </xf>
    <xf numFmtId="0" fontId="10" fillId="0" borderId="0" applyNumberFormat="0" applyFill="0" applyBorder="0" applyAlignment="0" applyProtection="0">
      <alignment vertical="top" wrapText="1"/>
    </xf>
  </cellStyleXfs>
  <cellXfs count="70">
    <xf numFmtId="0" fontId="0" fillId="0" borderId="0" xfId="0">
      <alignment vertical="top" wrapText="1"/>
    </xf>
    <xf numFmtId="0" fontId="2" fillId="0" borderId="0" xfId="0" applyNumberFormat="1" applyFont="1" applyAlignment="1"/>
    <xf numFmtId="0" fontId="2" fillId="0" borderId="1" xfId="0" applyFont="1" applyBorder="1" applyAlignment="1"/>
    <xf numFmtId="1" fontId="2" fillId="2" borderId="2" xfId="0" applyNumberFormat="1" applyFont="1" applyFill="1" applyBorder="1" applyAlignment="1"/>
    <xf numFmtId="1" fontId="2" fillId="2" borderId="3" xfId="0" applyNumberFormat="1" applyFont="1" applyFill="1" applyBorder="1" applyAlignment="1"/>
    <xf numFmtId="0" fontId="2" fillId="0" borderId="9" xfId="0" applyNumberFormat="1" applyFont="1" applyBorder="1" applyAlignment="1"/>
    <xf numFmtId="1" fontId="2" fillId="0" borderId="9" xfId="0" applyNumberFormat="1" applyFont="1" applyBorder="1" applyAlignment="1"/>
    <xf numFmtId="1" fontId="4" fillId="0" borderId="9" xfId="0" applyNumberFormat="1" applyFont="1" applyBorder="1" applyAlignment="1"/>
    <xf numFmtId="0" fontId="2" fillId="3" borderId="12" xfId="0" applyNumberFormat="1" applyFont="1" applyFill="1" applyBorder="1" applyAlignment="1">
      <alignment horizontal="right"/>
    </xf>
    <xf numFmtId="0" fontId="2" fillId="3" borderId="13" xfId="0" applyNumberFormat="1" applyFont="1" applyFill="1" applyBorder="1" applyAlignment="1">
      <alignment horizontal="right"/>
    </xf>
    <xf numFmtId="1" fontId="2" fillId="2" borderId="15" xfId="0" applyNumberFormat="1" applyFont="1" applyFill="1" applyBorder="1" applyAlignment="1"/>
    <xf numFmtId="0" fontId="5" fillId="4" borderId="9" xfId="0" applyNumberFormat="1" applyFont="1" applyFill="1" applyBorder="1" applyAlignment="1">
      <alignment horizontal="center"/>
    </xf>
    <xf numFmtId="0" fontId="3" fillId="4" borderId="9" xfId="0" applyNumberFormat="1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/>
    <xf numFmtId="0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left"/>
    </xf>
    <xf numFmtId="1" fontId="2" fillId="0" borderId="6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right"/>
    </xf>
    <xf numFmtId="1" fontId="2" fillId="0" borderId="16" xfId="0" applyNumberFormat="1" applyFont="1" applyBorder="1" applyAlignment="1"/>
    <xf numFmtId="1" fontId="2" fillId="0" borderId="17" xfId="0" applyNumberFormat="1" applyFont="1" applyBorder="1" applyAlignment="1"/>
    <xf numFmtId="1" fontId="3" fillId="0" borderId="17" xfId="0" applyNumberFormat="1" applyFont="1" applyBorder="1" applyAlignment="1">
      <alignment horizontal="center"/>
    </xf>
    <xf numFmtId="164" fontId="2" fillId="0" borderId="17" xfId="0" applyNumberFormat="1" applyFont="1" applyBorder="1" applyAlignment="1"/>
    <xf numFmtId="0" fontId="2" fillId="0" borderId="18" xfId="0" applyFont="1" applyBorder="1" applyAlignment="1"/>
    <xf numFmtId="0" fontId="2" fillId="0" borderId="10" xfId="0" applyFont="1" applyBorder="1" applyAlignment="1"/>
    <xf numFmtId="0" fontId="6" fillId="0" borderId="10" xfId="0" applyNumberFormat="1" applyFont="1" applyBorder="1" applyAlignment="1">
      <alignment horizontal="center"/>
    </xf>
    <xf numFmtId="164" fontId="2" fillId="0" borderId="10" xfId="0" applyNumberFormat="1" applyFont="1" applyBorder="1" applyAlignment="1"/>
    <xf numFmtId="165" fontId="2" fillId="0" borderId="9" xfId="0" applyNumberFormat="1" applyFont="1" applyBorder="1" applyAlignment="1">
      <alignment horizontal="center"/>
    </xf>
    <xf numFmtId="0" fontId="2" fillId="0" borderId="10" xfId="0" applyNumberFormat="1" applyFont="1" applyBorder="1" applyAlignment="1"/>
    <xf numFmtId="164" fontId="2" fillId="0" borderId="10" xfId="0" applyNumberFormat="1" applyFont="1" applyBorder="1" applyAlignment="1">
      <alignment horizontal="center"/>
    </xf>
    <xf numFmtId="0" fontId="2" fillId="0" borderId="17" xfId="0" applyFont="1" applyBorder="1" applyAlignment="1"/>
    <xf numFmtId="0" fontId="7" fillId="0" borderId="10" xfId="0" applyNumberFormat="1" applyFont="1" applyBorder="1" applyAlignment="1">
      <alignment horizontal="center"/>
    </xf>
    <xf numFmtId="164" fontId="8" fillId="0" borderId="10" xfId="0" applyNumberFormat="1" applyFont="1" applyBorder="1" applyAlignment="1"/>
    <xf numFmtId="0" fontId="2" fillId="0" borderId="6" xfId="0" applyNumberFormat="1" applyFont="1" applyBorder="1" applyAlignment="1">
      <alignment horizontal="center"/>
    </xf>
    <xf numFmtId="0" fontId="2" fillId="0" borderId="19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9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1" fontId="3" fillId="5" borderId="6" xfId="0" applyNumberFormat="1" applyFont="1" applyFill="1" applyBorder="1" applyAlignment="1">
      <alignment horizontal="center"/>
    </xf>
    <xf numFmtId="1" fontId="3" fillId="5" borderId="8" xfId="0" applyNumberFormat="1" applyFont="1" applyFill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3" fillId="4" borderId="6" xfId="0" applyNumberFormat="1" applyFont="1" applyFill="1" applyBorder="1" applyAlignment="1">
      <alignment horizontal="center"/>
    </xf>
    <xf numFmtId="1" fontId="3" fillId="4" borderId="8" xfId="0" applyNumberFormat="1" applyFont="1" applyFill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right"/>
    </xf>
    <xf numFmtId="1" fontId="3" fillId="0" borderId="5" xfId="0" applyNumberFormat="1" applyFont="1" applyBorder="1" applyAlignment="1">
      <alignment horizontal="right"/>
    </xf>
    <xf numFmtId="0" fontId="2" fillId="0" borderId="6" xfId="0" applyNumberFormat="1" applyFont="1" applyBorder="1" applyAlignment="1">
      <alignment horizontal="left"/>
    </xf>
    <xf numFmtId="1" fontId="4" fillId="0" borderId="7" xfId="0" applyNumberFormat="1" applyFont="1" applyBorder="1" applyAlignment="1">
      <alignment horizontal="left"/>
    </xf>
    <xf numFmtId="1" fontId="4" fillId="0" borderId="8" xfId="0" applyNumberFormat="1" applyFont="1" applyBorder="1" applyAlignment="1">
      <alignment horizontal="left"/>
    </xf>
    <xf numFmtId="0" fontId="3" fillId="0" borderId="10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0" fontId="3" fillId="0" borderId="6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left"/>
    </xf>
    <xf numFmtId="1" fontId="2" fillId="0" borderId="8" xfId="0" applyNumberFormat="1" applyFont="1" applyBorder="1" applyAlignment="1">
      <alignment horizontal="left"/>
    </xf>
    <xf numFmtId="1" fontId="4" fillId="0" borderId="6" xfId="0" applyNumberFormat="1" applyFont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right"/>
    </xf>
    <xf numFmtId="1" fontId="3" fillId="0" borderId="14" xfId="0" applyNumberFormat="1" applyFont="1" applyBorder="1" applyAlignment="1">
      <alignment horizontal="right"/>
    </xf>
    <xf numFmtId="1" fontId="2" fillId="0" borderId="6" xfId="0" applyNumberFormat="1" applyFont="1" applyBorder="1" applyAlignment="1"/>
    <xf numFmtId="1" fontId="2" fillId="0" borderId="8" xfId="0" applyNumberFormat="1" applyFont="1" applyBorder="1" applyAlignme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17365D"/>
      <rgbColor rgb="FFAAAAAA"/>
      <rgbColor rgb="FFA5A5A5"/>
      <rgbColor rgb="FFFF0000"/>
      <rgbColor rgb="FFBFBFBF"/>
      <rgbColor rgb="FFFFFF66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248016</xdr:colOff>
      <xdr:row>0</xdr:row>
      <xdr:rowOff>171145</xdr:rowOff>
    </xdr:from>
    <xdr:to>
      <xdr:col>9</xdr:col>
      <xdr:colOff>638541</xdr:colOff>
      <xdr:row>1</xdr:row>
      <xdr:rowOff>40081</xdr:rowOff>
    </xdr:to>
    <xdr:grpSp>
      <xdr:nvGrpSpPr>
        <xdr:cNvPr id="4" name="Group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994891" y="171145"/>
          <a:ext cx="1914525" cy="630936"/>
          <a:chOff x="0" y="0"/>
          <a:chExt cx="2016125" cy="630936"/>
        </a:xfrm>
      </xdr:grpSpPr>
      <xdr:sp macro="" textlink="">
        <xdr:nvSpPr>
          <xdr:cNvPr id="2" name="Shape 2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0" y="0"/>
            <a:ext cx="1978025" cy="542925"/>
          </a:xfrm>
          <a:custGeom>
            <a:avLst/>
            <a:gdLst/>
            <a:ahLst/>
            <a:cxnLst>
              <a:cxn ang="0">
                <a:pos x="wd2" y="hd2"/>
              </a:cxn>
              <a:cxn ang="5400000">
                <a:pos x="wd2" y="hd2"/>
              </a:cxn>
              <a:cxn ang="10800000">
                <a:pos x="wd2" y="hd2"/>
              </a:cxn>
              <a:cxn ang="16200000">
                <a:pos x="wd2" y="hd2"/>
              </a:cxn>
            </a:cxnLst>
            <a:rect l="0" t="0" r="r" b="b"/>
            <a:pathLst>
              <a:path w="21600" h="21600" extrusionOk="0">
                <a:moveTo>
                  <a:pt x="0" y="0"/>
                </a:moveTo>
                <a:lnTo>
                  <a:pt x="21600" y="0"/>
                </a:lnTo>
                <a:lnTo>
                  <a:pt x="21600" y="21599"/>
                </a:lnTo>
                <a:lnTo>
                  <a:pt x="0" y="21599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  <xdr:txBody>
          <a:bodyPr rot="0" spcFirstLastPara="1" vertOverflow="overflow" horzOverflow="overflow" vert="horz" wrap="square" lIns="91440" tIns="45720" rIns="91440" bIns="45720" numCol="1" spcCol="38100" rtlCol="0" anchor="t">
            <a:prstTxWarp prst="textNoShape">
              <a:avLst/>
            </a:prstTxWarp>
            <a:noAutofit/>
          </a:bodyPr>
          <a:lstStyle>
            <a:defPPr>
              <a:defRPr>
                <a:solidFill>
                  <a:srgbClr val="000000"/>
                </a:solidFill>
              </a:defRPr>
            </a:defPPr>
            <a:lvl1pPr>
              <a:defRPr>
                <a:solidFill>
                  <a:srgbClr val="000000"/>
                </a:solidFill>
              </a:defRPr>
            </a:lvl1pPr>
            <a:lvl2pPr>
              <a:defRPr>
                <a:solidFill>
                  <a:srgbClr val="000000"/>
                </a:solidFill>
              </a:defRPr>
            </a:lvl2pPr>
            <a:lvl3pPr>
              <a:defRPr>
                <a:solidFill>
                  <a:srgbClr val="000000"/>
                </a:solidFill>
              </a:defRPr>
            </a:lvl3pPr>
            <a:lvl4pPr>
              <a:defRPr>
                <a:solidFill>
                  <a:srgbClr val="000000"/>
                </a:solidFill>
              </a:defRPr>
            </a:lvl4pPr>
            <a:lvl5pPr>
              <a:defRPr>
                <a:solidFill>
                  <a:srgbClr val="000000"/>
                </a:solidFill>
              </a:defRPr>
            </a:lvl5pPr>
            <a:lvl6pPr>
              <a:defRPr>
                <a:solidFill>
                  <a:srgbClr val="000000"/>
                </a:solidFill>
              </a:defRPr>
            </a:lvl6pPr>
            <a:lvl7pPr>
              <a:defRPr>
                <a:solidFill>
                  <a:srgbClr val="000000"/>
                </a:solidFill>
              </a:defRPr>
            </a:lvl7pPr>
            <a:lvl8pPr>
              <a:defRPr>
                <a:solidFill>
                  <a:srgbClr val="000000"/>
                </a:solidFill>
              </a:defRPr>
            </a:lvl8pPr>
            <a:lvl9pPr>
              <a:defRPr>
                <a:solidFill>
                  <a:srgbClr val="000000"/>
                </a:solidFill>
              </a:defRPr>
            </a:lvl9pPr>
          </a:lstStyle>
          <a:p>
            <a:pPr>
              <a:defRPr>
                <a:solidFill>
                  <a:srgbClr val="000000"/>
                </a:solidFill>
              </a:defRPr>
            </a:pPr>
            <a:endParaRPr>
              <a:solidFill>
                <a:srgbClr val="000000"/>
              </a:solidFill>
            </a:endParaRPr>
          </a:p>
        </xdr:txBody>
      </xdr:sp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016125" cy="630936"/>
          </a:xfrm>
          <a:custGeom>
            <a:avLst/>
            <a:gdLst/>
            <a:ahLst/>
            <a:cxnLst>
              <a:cxn ang="0">
                <a:pos x="wd2" y="hd2"/>
              </a:cxn>
              <a:cxn ang="5400000">
                <a:pos x="wd2" y="hd2"/>
              </a:cxn>
              <a:cxn ang="10800000">
                <a:pos x="wd2" y="hd2"/>
              </a:cxn>
              <a:cxn ang="16200000">
                <a:pos x="wd2" y="hd2"/>
              </a:cxn>
            </a:cxnLst>
            <a:rect l="0" t="0" r="r" b="b"/>
            <a:pathLst>
              <a:path w="21600" h="21600" extrusionOk="0">
                <a:moveTo>
                  <a:pt x="0" y="0"/>
                </a:moveTo>
                <a:lnTo>
                  <a:pt x="21600" y="0"/>
                </a:lnTo>
                <a:lnTo>
                  <a:pt x="21600" y="21599"/>
                </a:lnTo>
                <a:lnTo>
                  <a:pt x="0" y="21599"/>
                </a:lnTo>
                <a:close/>
              </a:path>
            </a:pathLst>
          </a:custGeom>
          <a:noFill/>
          <a:ln>
            <a:noFill/>
          </a:ln>
          <a:effectLst/>
          <a:extLst>
            <a:ext uri="{C572A759-6A51-4108-AA02-DFA0A04FC94B}">
              <ma14:wrappingTextBoxFlag xmlns:ma14="http://schemas.microsoft.com/office/mac/drawingml/2011/main" xmlns="" val="1"/>
            </a:ext>
          </a:ex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  <xdr:txBody>
          <a:bodyPr rot="0" spcFirstLastPara="1" vertOverflow="overflow" horzOverflow="overflow" vert="horz" wrap="square" lIns="45719" tIns="45719" rIns="45719" bIns="45719" numCol="1" spcCol="38100" rtlCol="0" anchor="t">
            <a:prstTxWarp prst="textNoShape">
              <a:avLst/>
            </a:prstTxWarp>
            <a:noAutofit/>
          </a:bodyPr>
          <a:lstStyle>
            <a:defPPr>
              <a:defRPr>
                <a:solidFill>
                  <a:srgbClr val="000000"/>
                </a:solidFill>
              </a:defRPr>
            </a:defPPr>
            <a:lvl1pPr>
              <a:defRPr>
                <a:solidFill>
                  <a:srgbClr val="000000"/>
                </a:solidFill>
              </a:defRPr>
            </a:lvl1pPr>
            <a:lvl2pPr>
              <a:defRPr>
                <a:solidFill>
                  <a:srgbClr val="000000"/>
                </a:solidFill>
              </a:defRPr>
            </a:lvl2pPr>
            <a:lvl3pPr>
              <a:defRPr>
                <a:solidFill>
                  <a:srgbClr val="000000"/>
                </a:solidFill>
              </a:defRPr>
            </a:lvl3pPr>
            <a:lvl4pPr>
              <a:defRPr>
                <a:solidFill>
                  <a:srgbClr val="000000"/>
                </a:solidFill>
              </a:defRPr>
            </a:lvl4pPr>
            <a:lvl5pPr>
              <a:defRPr>
                <a:solidFill>
                  <a:srgbClr val="000000"/>
                </a:solidFill>
              </a:defRPr>
            </a:lvl5pPr>
            <a:lvl6pPr>
              <a:defRPr>
                <a:solidFill>
                  <a:srgbClr val="000000"/>
                </a:solidFill>
              </a:defRPr>
            </a:lvl6pPr>
            <a:lvl7pPr>
              <a:defRPr>
                <a:solidFill>
                  <a:srgbClr val="000000"/>
                </a:solidFill>
              </a:defRPr>
            </a:lvl7pPr>
            <a:lvl8pPr>
              <a:defRPr>
                <a:solidFill>
                  <a:srgbClr val="000000"/>
                </a:solidFill>
              </a:defRPr>
            </a:lvl8pPr>
            <a:lvl9pPr>
              <a:defRPr>
                <a:solidFill>
                  <a:srgbClr val="000000"/>
                </a:solidFill>
              </a:defRPr>
            </a:lvl9pPr>
          </a:lstStyle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sz="1100" b="0" i="0" u="none" strike="noStrike" cap="none" baseline="0">
                <a:solidFill>
                  <a:srgbClr val="17375E"/>
                </a:solidFill>
                <a:uLn w="12700" cap="flat" cmpd="sng" algn="ctr">
                  <a:solidFill>
                    <a:srgbClr val="17375E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17375E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p. 402.</a:t>
            </a:r>
            <a:r>
              <a:rPr lang="en-US" sz="1100" b="0" i="0" u="none" strike="noStrike" cap="none" baseline="0">
                <a:solidFill>
                  <a:srgbClr val="17375E"/>
                </a:solidFill>
                <a:uLn w="12700" cap="flat" cmpd="sng" algn="ctr">
                  <a:solidFill>
                    <a:srgbClr val="17375E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17375E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830.2660</a:t>
            </a:r>
            <a:endParaRPr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endParaRP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sz="1100" b="0" i="0" u="none" strike="noStrike" cap="none" baseline="0">
                <a:solidFill>
                  <a:srgbClr val="17375E"/>
                </a:solidFill>
                <a:uLn w="12700" cap="flat" cmpd="sng" algn="ctr">
                  <a:solidFill>
                    <a:srgbClr val="17375E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17375E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f. 402.896.8265</a:t>
            </a:r>
            <a:endParaRPr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endParaRP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sz="1100" b="0" i="0" u="none" strike="noStrike" cap="none" baseline="0">
                <a:solidFill>
                  <a:srgbClr val="17375E"/>
                </a:solidFill>
                <a:uLn w="12700" cap="flat" cmpd="sng" algn="ctr">
                  <a:solidFill>
                    <a:srgbClr val="17375E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17375E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tim@outdoorlivingllc.com</a:t>
            </a:r>
            <a:endParaRPr>
              <a:solidFill>
                <a:srgbClr val="000000"/>
              </a:solidFill>
            </a:endParaRPr>
          </a:p>
        </xdr:txBody>
      </xdr:sp>
    </xdr:grpSp>
    <xdr:clientData/>
  </xdr:twoCellAnchor>
  <xdr:twoCellAnchor>
    <xdr:from>
      <xdr:col>0</xdr:col>
      <xdr:colOff>308687</xdr:colOff>
      <xdr:row>0</xdr:row>
      <xdr:rowOff>0</xdr:rowOff>
    </xdr:from>
    <xdr:to>
      <xdr:col>2</xdr:col>
      <xdr:colOff>321612</xdr:colOff>
      <xdr:row>0</xdr:row>
      <xdr:rowOff>742950</xdr:rowOff>
    </xdr:to>
    <xdr:pic>
      <xdr:nvPicPr>
        <xdr:cNvPr id="5" name="image1.jpg" descr="OLLogobluetiff.t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308686" y="0"/>
          <a:ext cx="2095727" cy="7429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3</xdr:col>
      <xdr:colOff>295275</xdr:colOff>
      <xdr:row>0</xdr:row>
      <xdr:rowOff>9525</xdr:rowOff>
    </xdr:from>
    <xdr:to>
      <xdr:col>5</xdr:col>
      <xdr:colOff>539750</xdr:colOff>
      <xdr:row>1</xdr:row>
      <xdr:rowOff>9906</xdr:rowOff>
    </xdr:to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89275" y="9525"/>
          <a:ext cx="2276475" cy="762382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600" h="21600" extrusionOk="0">
              <a:moveTo>
                <a:pt x="0" y="0"/>
              </a:moveTo>
              <a:lnTo>
                <a:pt x="21600" y="0"/>
              </a:lnTo>
              <a:lnTo>
                <a:pt x="21600" y="21599"/>
              </a:lnTo>
              <a:lnTo>
                <a:pt x="0" y="21599"/>
              </a:lnTo>
              <a:close/>
            </a:path>
          </a:pathLst>
        </a:custGeom>
        <a:noFill/>
        <a:ln>
          <a:noFill/>
        </a:ln>
        <a:effectLst/>
        <a:extLst>
          <a:ext uri="{C572A759-6A51-4108-AA02-DFA0A04FC94B}">
            <ma14:wrappingTextBoxFlag xmlns:ma14="http://schemas.microsoft.com/office/mac/drawingml/2011/main" xmlns="" val="1"/>
          </a:ext>
        </a:ex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rot="0" spcFirstLastPara="1" vertOverflow="overflow" horzOverflow="overflow" vert="horz" wrap="square" lIns="45719" tIns="45719" rIns="45719" bIns="45719" numCol="1" spcCol="38100" rtlCol="0" anchor="t">
          <a:prstTxWarp prst="textNoShape">
            <a:avLst/>
          </a:prstTxWarp>
          <a:noAutofit/>
        </a:bodyPr>
        <a:lstStyle>
          <a:defPPr>
            <a:defRPr>
              <a:solidFill>
                <a:srgbClr val="000000"/>
              </a:solidFill>
            </a:defRPr>
          </a:defPPr>
          <a:lvl1pPr>
            <a:defRPr>
              <a:solidFill>
                <a:srgbClr val="000000"/>
              </a:solidFill>
            </a:defRPr>
          </a:lvl1pPr>
          <a:lvl2pPr>
            <a:defRPr>
              <a:solidFill>
                <a:srgbClr val="000000"/>
              </a:solidFill>
            </a:defRPr>
          </a:lvl2pPr>
          <a:lvl3pPr>
            <a:defRPr>
              <a:solidFill>
                <a:srgbClr val="000000"/>
              </a:solidFill>
            </a:defRPr>
          </a:lvl3pPr>
          <a:lvl4pPr>
            <a:defRPr>
              <a:solidFill>
                <a:srgbClr val="000000"/>
              </a:solidFill>
            </a:defRPr>
          </a:lvl4pPr>
          <a:lvl5pPr>
            <a:defRPr>
              <a:solidFill>
                <a:srgbClr val="000000"/>
              </a:solidFill>
            </a:defRPr>
          </a:lvl5pPr>
          <a:lvl6pPr>
            <a:defRPr>
              <a:solidFill>
                <a:srgbClr val="000000"/>
              </a:solidFill>
            </a:defRPr>
          </a:lvl6pPr>
          <a:lvl7pPr>
            <a:defRPr>
              <a:solidFill>
                <a:srgbClr val="000000"/>
              </a:solidFill>
            </a:defRPr>
          </a:lvl7pPr>
          <a:lvl8pPr>
            <a:defRPr>
              <a:solidFill>
                <a:srgbClr val="000000"/>
              </a:solidFill>
            </a:defRPr>
          </a:lvl8pPr>
          <a:lvl9pPr>
            <a:defRPr>
              <a:solidFill>
                <a:srgbClr val="000000"/>
              </a:solidFill>
            </a:defRPr>
          </a:lvl9pPr>
        </a:lstStyle>
        <a:p>
          <a:pPr marL="0" marR="0" lvl="0" indent="0" algn="ctr" defTabSz="91440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>
              <a:solidFill>
                <a:srgbClr val="000000"/>
              </a:solidFill>
            </a:defRPr>
          </a:pPr>
          <a:r>
            <a:rPr sz="1800" b="1" i="0" u="none" strike="noStrike" cap="none" baseline="0">
              <a:solidFill>
                <a:srgbClr val="17375E"/>
              </a:solidFill>
              <a:uLn w="12700" cap="flat" cmpd="sng" algn="ctr">
                <a:solidFill>
                  <a:srgbClr val="17375E"/>
                </a:solidFill>
                <a:prstDash val="solid"/>
                <a:headEnd type="none"/>
                <a:tailEnd type="none"/>
              </a:uLn>
              <a:uFill>
                <a:solidFill>
                  <a:srgbClr val="17375E"/>
                </a:solidFill>
              </a:uFill>
              <a:latin typeface="Calibri"/>
              <a:ea typeface="Calibri"/>
              <a:cs typeface="Calibri"/>
              <a:sym typeface="Calibri"/>
            </a:rPr>
            <a:t>Outdoor Living LLC</a:t>
          </a:r>
          <a:br>
            <a:rPr sz="1800" b="1" i="0" u="none" strike="noStrike" cap="none" baseline="0">
              <a:solidFill>
                <a:srgbClr val="17375E"/>
              </a:solidFill>
              <a:uLn w="12700" cap="flat" cmpd="sng" algn="ctr">
                <a:solidFill>
                  <a:srgbClr val="17375E"/>
                </a:solidFill>
                <a:prstDash val="solid"/>
                <a:headEnd type="none"/>
                <a:tailEnd type="none"/>
              </a:uLn>
              <a:uFill>
                <a:solidFill>
                  <a:srgbClr val="17375E"/>
                </a:solidFill>
              </a:uFill>
              <a:latin typeface="Calibri"/>
              <a:ea typeface="Calibri"/>
              <a:cs typeface="Calibri"/>
              <a:sym typeface="Calibri"/>
            </a:rPr>
          </a:br>
          <a:r>
            <a:rPr lang="en-US" sz="1100" b="0" i="0" u="none" strike="noStrike" cap="none" baseline="0">
              <a:solidFill>
                <a:srgbClr val="17375E"/>
              </a:solidFill>
              <a:uLn w="12700" cap="flat" cmpd="sng" algn="ctr">
                <a:solidFill>
                  <a:srgbClr val="17375E"/>
                </a:solidFill>
                <a:prstDash val="solid"/>
                <a:headEnd type="none"/>
                <a:tailEnd type="none"/>
              </a:uLn>
              <a:uFill>
                <a:solidFill>
                  <a:srgbClr val="17375E"/>
                </a:solidFill>
              </a:uFill>
              <a:latin typeface="Calibri"/>
              <a:ea typeface="Calibri"/>
              <a:cs typeface="Calibri"/>
              <a:sym typeface="Calibri"/>
            </a:rPr>
            <a:t>4229 S 120th st</a:t>
          </a:r>
        </a:p>
        <a:p>
          <a:pPr marL="0" marR="0" lvl="0" indent="0" algn="ctr" defTabSz="91440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>
              <a:solidFill>
                <a:srgbClr val="000000"/>
              </a:solidFill>
            </a:defRPr>
          </a:pPr>
          <a:r>
            <a:rPr lang="en-US" sz="1100" b="0" i="0" u="none" strike="noStrike" cap="none" baseline="0">
              <a:solidFill>
                <a:srgbClr val="17375E"/>
              </a:solidFill>
              <a:uLn w="12700" cap="flat" cmpd="sng" algn="ctr">
                <a:solidFill>
                  <a:srgbClr val="17375E"/>
                </a:solidFill>
                <a:prstDash val="solid"/>
                <a:headEnd type="none"/>
                <a:tailEnd type="none"/>
              </a:uLn>
              <a:uFill>
                <a:solidFill>
                  <a:srgbClr val="17375E"/>
                </a:solidFill>
              </a:uFill>
              <a:latin typeface="Calibri"/>
              <a:ea typeface="Calibri"/>
              <a:cs typeface="Calibri"/>
              <a:sym typeface="Calibri"/>
            </a:rPr>
            <a:t>Omaha, NE 68137</a:t>
          </a:r>
          <a:endParaRPr sz="1100" b="0" i="0" u="none" strike="noStrike" cap="none" baseline="0">
            <a:solidFill>
              <a:srgbClr val="17375E"/>
            </a:solidFill>
            <a:uLn w="12700" cap="flat" cmpd="sng" algn="ctr">
              <a:solidFill>
                <a:srgbClr val="17375E"/>
              </a:solidFill>
              <a:prstDash val="solid"/>
              <a:headEnd type="none"/>
              <a:tailEnd type="none"/>
            </a:uLn>
            <a:uFill>
              <a:solidFill>
                <a:srgbClr val="17375E"/>
              </a:solidFill>
            </a:uFill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5</xdr:col>
      <xdr:colOff>645963</xdr:colOff>
      <xdr:row>71</xdr:row>
      <xdr:rowOff>160336</xdr:rowOff>
    </xdr:from>
    <xdr:to>
      <xdr:col>9</xdr:col>
      <xdr:colOff>1106338</xdr:colOff>
      <xdr:row>87</xdr:row>
      <xdr:rowOff>71120</xdr:rowOff>
    </xdr:to>
    <xdr:grpSp>
      <xdr:nvGrpSpPr>
        <xdr:cNvPr id="9" name="Group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5151288" y="15352711"/>
          <a:ext cx="4225925" cy="2958784"/>
          <a:chOff x="0" y="0"/>
          <a:chExt cx="4333875" cy="1104900"/>
        </a:xfrm>
      </xdr:grpSpPr>
      <xdr:sp macro="" textlink="">
        <xdr:nvSpPr>
          <xdr:cNvPr id="7" name="Shape 7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0" y="-1"/>
            <a:ext cx="4295775" cy="1104901"/>
          </a:xfrm>
          <a:custGeom>
            <a:avLst/>
            <a:gdLst/>
            <a:ahLst/>
            <a:cxnLst>
              <a:cxn ang="0">
                <a:pos x="wd2" y="hd2"/>
              </a:cxn>
              <a:cxn ang="5400000">
                <a:pos x="wd2" y="hd2"/>
              </a:cxn>
              <a:cxn ang="10800000">
                <a:pos x="wd2" y="hd2"/>
              </a:cxn>
              <a:cxn ang="16200000">
                <a:pos x="wd2" y="hd2"/>
              </a:cxn>
            </a:cxnLst>
            <a:rect l="0" t="0" r="r" b="b"/>
            <a:pathLst>
              <a:path w="21600" h="21600" extrusionOk="0">
                <a:moveTo>
                  <a:pt x="0" y="0"/>
                </a:moveTo>
                <a:lnTo>
                  <a:pt x="21600" y="0"/>
                </a:lnTo>
                <a:lnTo>
                  <a:pt x="21600" y="21600"/>
                </a:lnTo>
                <a:lnTo>
                  <a:pt x="0" y="21600"/>
                </a:lnTo>
                <a:close/>
              </a:path>
            </a:pathLst>
          </a:custGeom>
          <a:solidFill>
            <a:srgbClr val="FFFFFF"/>
          </a:solidFill>
          <a:ln w="9525" cap="flat" cmpd="sng" algn="ctr">
            <a:solidFill>
              <a:srgbClr val="BABABA"/>
            </a:solidFill>
            <a:prstDash val="solid"/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  <xdr:txBody>
          <a:bodyPr rot="0" spcFirstLastPara="1" vertOverflow="overflow" horzOverflow="overflow" vert="horz" wrap="square" lIns="91440" tIns="45720" rIns="91440" bIns="45720" numCol="1" spcCol="38100" rtlCol="0" anchor="t">
            <a:prstTxWarp prst="textNoShape">
              <a:avLst/>
            </a:prstTxWarp>
            <a:noAutofit/>
          </a:bodyPr>
          <a:lstStyle>
            <a:defPPr>
              <a:defRPr>
                <a:solidFill>
                  <a:srgbClr val="000000"/>
                </a:solidFill>
              </a:defRPr>
            </a:defPPr>
            <a:lvl1pPr>
              <a:defRPr>
                <a:solidFill>
                  <a:srgbClr val="000000"/>
                </a:solidFill>
              </a:defRPr>
            </a:lvl1pPr>
            <a:lvl2pPr>
              <a:defRPr>
                <a:solidFill>
                  <a:srgbClr val="000000"/>
                </a:solidFill>
              </a:defRPr>
            </a:lvl2pPr>
            <a:lvl3pPr>
              <a:defRPr>
                <a:solidFill>
                  <a:srgbClr val="000000"/>
                </a:solidFill>
              </a:defRPr>
            </a:lvl3pPr>
            <a:lvl4pPr>
              <a:defRPr>
                <a:solidFill>
                  <a:srgbClr val="000000"/>
                </a:solidFill>
              </a:defRPr>
            </a:lvl4pPr>
            <a:lvl5pPr>
              <a:defRPr>
                <a:solidFill>
                  <a:srgbClr val="000000"/>
                </a:solidFill>
              </a:defRPr>
            </a:lvl5pPr>
            <a:lvl6pPr>
              <a:defRPr>
                <a:solidFill>
                  <a:srgbClr val="000000"/>
                </a:solidFill>
              </a:defRPr>
            </a:lvl6pPr>
            <a:lvl7pPr>
              <a:defRPr>
                <a:solidFill>
                  <a:srgbClr val="000000"/>
                </a:solidFill>
              </a:defRPr>
            </a:lvl7pPr>
            <a:lvl8pPr>
              <a:defRPr>
                <a:solidFill>
                  <a:srgbClr val="000000"/>
                </a:solidFill>
              </a:defRPr>
            </a:lvl8pPr>
            <a:lvl9pPr>
              <a:defRPr>
                <a:solidFill>
                  <a:srgbClr val="000000"/>
                </a:solidFill>
              </a:defRPr>
            </a:lvl9pPr>
          </a:lstStyle>
          <a:p>
            <a:pPr>
              <a:defRPr>
                <a:solidFill>
                  <a:srgbClr val="000000"/>
                </a:solidFill>
              </a:defRPr>
            </a:pPr>
            <a:endParaRPr>
              <a:solidFill>
                <a:srgbClr val="000000"/>
              </a:solidFill>
            </a:endParaRPr>
          </a:p>
        </xdr:txBody>
      </xdr:sp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0" y="-1"/>
            <a:ext cx="4333875" cy="981457"/>
          </a:xfrm>
          <a:custGeom>
            <a:avLst/>
            <a:gdLst/>
            <a:ahLst/>
            <a:cxnLst>
              <a:cxn ang="0">
                <a:pos x="wd2" y="hd2"/>
              </a:cxn>
              <a:cxn ang="5400000">
                <a:pos x="wd2" y="hd2"/>
              </a:cxn>
              <a:cxn ang="10800000">
                <a:pos x="wd2" y="hd2"/>
              </a:cxn>
              <a:cxn ang="16200000">
                <a:pos x="wd2" y="hd2"/>
              </a:cxn>
            </a:cxnLst>
            <a:rect l="0" t="0" r="r" b="b"/>
            <a:pathLst>
              <a:path w="21600" h="21600" extrusionOk="0">
                <a:moveTo>
                  <a:pt x="0" y="0"/>
                </a:moveTo>
                <a:lnTo>
                  <a:pt x="21600" y="0"/>
                </a:lnTo>
                <a:lnTo>
                  <a:pt x="21600" y="21600"/>
                </a:lnTo>
                <a:lnTo>
                  <a:pt x="0" y="21600"/>
                </a:lnTo>
                <a:close/>
              </a:path>
            </a:pathLst>
          </a:custGeom>
          <a:noFill/>
          <a:ln>
            <a:noFill/>
          </a:ln>
          <a:effectLst/>
          <a:extLst>
            <a:ext uri="{C572A759-6A51-4108-AA02-DFA0A04FC94B}">
              <ma14:wrappingTextBoxFlag xmlns:ma14="http://schemas.microsoft.com/office/mac/drawingml/2011/main" xmlns="" val="1"/>
            </a:ext>
          </a:ex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  <xdr:txBody>
          <a:bodyPr rot="0" spcFirstLastPara="1" vertOverflow="overflow" horzOverflow="overflow" vert="horz" wrap="square" lIns="45719" tIns="45719" rIns="45719" bIns="45719" numCol="1" spcCol="38100" rtlCol="0" anchor="t">
            <a:prstTxWarp prst="textNoShape">
              <a:avLst/>
            </a:prstTxWarp>
            <a:noAutofit/>
          </a:bodyPr>
          <a:lstStyle>
            <a:defPPr>
              <a:defRPr>
                <a:solidFill>
                  <a:srgbClr val="000000"/>
                </a:solidFill>
              </a:defRPr>
            </a:defPPr>
            <a:lvl1pPr>
              <a:defRPr>
                <a:solidFill>
                  <a:srgbClr val="000000"/>
                </a:solidFill>
              </a:defRPr>
            </a:lvl1pPr>
            <a:lvl2pPr>
              <a:defRPr>
                <a:solidFill>
                  <a:srgbClr val="000000"/>
                </a:solidFill>
              </a:defRPr>
            </a:lvl2pPr>
            <a:lvl3pPr>
              <a:defRPr>
                <a:solidFill>
                  <a:srgbClr val="000000"/>
                </a:solidFill>
              </a:defRPr>
            </a:lvl3pPr>
            <a:lvl4pPr>
              <a:defRPr>
                <a:solidFill>
                  <a:srgbClr val="000000"/>
                </a:solidFill>
              </a:defRPr>
            </a:lvl4pPr>
            <a:lvl5pPr>
              <a:defRPr>
                <a:solidFill>
                  <a:srgbClr val="000000"/>
                </a:solidFill>
              </a:defRPr>
            </a:lvl5pPr>
            <a:lvl6pPr>
              <a:defRPr>
                <a:solidFill>
                  <a:srgbClr val="000000"/>
                </a:solidFill>
              </a:defRPr>
            </a:lvl6pPr>
            <a:lvl7pPr>
              <a:defRPr>
                <a:solidFill>
                  <a:srgbClr val="000000"/>
                </a:solidFill>
              </a:defRPr>
            </a:lvl7pPr>
            <a:lvl8pPr>
              <a:defRPr>
                <a:solidFill>
                  <a:srgbClr val="000000"/>
                </a:solidFill>
              </a:defRPr>
            </a:lvl8pPr>
            <a:lvl9pPr>
              <a:defRPr>
                <a:solidFill>
                  <a:srgbClr val="000000"/>
                </a:solidFill>
              </a:defRPr>
            </a:lvl9pPr>
          </a:lstStyle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Bid includes materials, permits, and taxes.  Base pool includes, two skimmers, two main drains, t</a:t>
            </a: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wo</a:t>
            </a:r>
            <a:r>
              <a:rPr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jets, handrail, ladder, aluminum coping, energy efficient Tristar</a:t>
            </a: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Variable Speed</a:t>
            </a:r>
            <a:r>
              <a:rPr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pump, 27" sand filter, chlorinator, two </a:t>
            </a: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color</a:t>
            </a:r>
            <a:r>
              <a:rPr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led lights, maintenance equipment and</a:t>
            </a: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green</a:t>
            </a:r>
            <a:r>
              <a:rPr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mesh safety cover</a:t>
            </a: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 (</a:t>
            </a:r>
            <a:r>
              <a:rPr lang="en-US" sz="1100" b="1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subtracted w/ autocover purchase</a:t>
            </a: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)</a:t>
            </a:r>
            <a:r>
              <a:rPr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.</a:t>
            </a:r>
            <a:endParaRPr lang="en-US"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endParaRP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endParaRPr lang="en-US"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endParaRP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Electrical &amp; Plumbing invoices are shared directly with homeowner.  Average cost is around $3000 each.  </a:t>
            </a: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endParaRPr lang="en-US"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endParaRP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lang="en-US" sz="1100" b="0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This bid does not include landscaping, sprinkler repair, sod, grading, fence, cable line or sidewalk repair.  </a:t>
            </a: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endParaRPr lang="en-US"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ea typeface="Calibri"/>
              <a:cs typeface="Calibri"/>
              <a:sym typeface="Calibri"/>
            </a:endParaRP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r>
              <a:rPr lang="en-US" sz="1100" b="1" i="0" u="none" strike="noStrike" cap="none" baseline="0">
                <a:solidFill>
                  <a:srgbClr val="000000"/>
                </a:solidFill>
                <a:uLn w="12700" cap="flat" cmpd="sng" algn="ctr">
                  <a:solidFill>
                    <a:srgbClr val="000000"/>
                  </a:solidFill>
                  <a:prstDash val="solid"/>
                  <a:headEnd type="none"/>
                  <a:tailEnd type="none"/>
                </a:uLn>
                <a:uFill>
                  <a:solidFill>
                    <a:srgbClr val="000000"/>
                  </a:solidFill>
                </a:uFill>
                <a:latin typeface="Calibri"/>
                <a:ea typeface="Calibri"/>
                <a:cs typeface="Calibri"/>
                <a:sym typeface="Calibri"/>
              </a:rPr>
              <a:t>Concrete prices are estimates only.  Price changes, sqft numbers, deck drains, gravel and excavation can change prices.  Final price is determined by the concrete companies final invoice.</a:t>
            </a:r>
          </a:p>
          <a:p>
            <a:pPr marL="0" marR="0" lvl="0" indent="0" algn="l" defTabSz="91440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rgbClr val="000000"/>
                </a:solidFill>
              </a:defRPr>
            </a:pPr>
            <a:endParaRPr lang="en-US" sz="1100" b="0" i="0" u="none" strike="noStrike" cap="none" baseline="0">
              <a:solidFill>
                <a:srgbClr val="000000"/>
              </a:solidFill>
              <a:uLn w="12700" cap="flat" cmpd="sng" algn="ctr">
                <a:solidFill>
                  <a:srgbClr val="000000"/>
                </a:solidFill>
                <a:prstDash val="solid"/>
                <a:headEnd type="none"/>
                <a:tailEnd type="none"/>
              </a:uLn>
              <a:uFill>
                <a:solidFill>
                  <a:srgbClr val="000000"/>
                </a:solidFill>
              </a:uFill>
              <a:latin typeface="Calibri"/>
              <a:cs typeface="Calibri"/>
              <a:sym typeface="Calibri"/>
            </a:endParaRPr>
          </a:p>
        </xdr:txBody>
      </xdr:sp>
    </xdr:grpSp>
    <xdr:clientData/>
  </xdr:twoCellAnchor>
  <xdr:twoCellAnchor>
    <xdr:from>
      <xdr:col>0</xdr:col>
      <xdr:colOff>735409</xdr:colOff>
      <xdr:row>70</xdr:row>
      <xdr:rowOff>101598</xdr:rowOff>
    </xdr:from>
    <xdr:to>
      <xdr:col>5</xdr:col>
      <xdr:colOff>375920</xdr:colOff>
      <xdr:row>79</xdr:row>
      <xdr:rowOff>91439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35409" y="14234158"/>
          <a:ext cx="4466511" cy="1727201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600" h="21600" extrusionOk="0">
              <a:moveTo>
                <a:pt x="0" y="0"/>
              </a:moveTo>
              <a:lnTo>
                <a:pt x="21599" y="0"/>
              </a:lnTo>
              <a:lnTo>
                <a:pt x="21599" y="21599"/>
              </a:lnTo>
              <a:lnTo>
                <a:pt x="0" y="21599"/>
              </a:lnTo>
              <a:close/>
            </a:path>
          </a:pathLst>
        </a:custGeom>
        <a:noFill/>
        <a:ln>
          <a:noFill/>
        </a:ln>
        <a:effectLst/>
        <a:extLst>
          <a:ext uri="{C572A759-6A51-4108-AA02-DFA0A04FC94B}">
            <ma14:wrappingTextBoxFlag xmlns:ma14="http://schemas.microsoft.com/office/mac/drawingml/2011/main" xmlns="" val="1"/>
          </a:ext>
        </a:ex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rot="0" spcFirstLastPara="1" vertOverflow="overflow" horzOverflow="overflow" vert="horz" wrap="square" lIns="50800" tIns="50800" rIns="50800" bIns="50800" numCol="1" spcCol="38100" rtlCol="0" anchor="t">
          <a:prstTxWarp prst="textNoShape">
            <a:avLst/>
          </a:prstTxWarp>
          <a:noAutofit/>
        </a:bodyPr>
        <a:lstStyle>
          <a:defPPr>
            <a:defRPr>
              <a:solidFill>
                <a:srgbClr val="000000"/>
              </a:solidFill>
            </a:defRPr>
          </a:defPPr>
          <a:lvl1pPr>
            <a:defRPr>
              <a:solidFill>
                <a:srgbClr val="000000"/>
              </a:solidFill>
            </a:defRPr>
          </a:lvl1pPr>
          <a:lvl2pPr>
            <a:defRPr>
              <a:solidFill>
                <a:srgbClr val="000000"/>
              </a:solidFill>
            </a:defRPr>
          </a:lvl2pPr>
          <a:lvl3pPr>
            <a:defRPr>
              <a:solidFill>
                <a:srgbClr val="000000"/>
              </a:solidFill>
            </a:defRPr>
          </a:lvl3pPr>
          <a:lvl4pPr>
            <a:defRPr>
              <a:solidFill>
                <a:srgbClr val="000000"/>
              </a:solidFill>
            </a:defRPr>
          </a:lvl4pPr>
          <a:lvl5pPr>
            <a:defRPr>
              <a:solidFill>
                <a:srgbClr val="000000"/>
              </a:solidFill>
            </a:defRPr>
          </a:lvl5pPr>
          <a:lvl6pPr>
            <a:defRPr>
              <a:solidFill>
                <a:srgbClr val="000000"/>
              </a:solidFill>
            </a:defRPr>
          </a:lvl6pPr>
          <a:lvl7pPr>
            <a:defRPr>
              <a:solidFill>
                <a:srgbClr val="000000"/>
              </a:solidFill>
            </a:defRPr>
          </a:lvl7pPr>
          <a:lvl8pPr>
            <a:defRPr>
              <a:solidFill>
                <a:srgbClr val="000000"/>
              </a:solidFill>
            </a:defRPr>
          </a:lvl8pPr>
          <a:lvl9pPr>
            <a:defRPr>
              <a:solidFill>
                <a:srgbClr val="000000"/>
              </a:solidFill>
            </a:defRPr>
          </a:lvl9pPr>
        </a:lstStyle>
        <a:p>
          <a:pPr marL="0" marR="0" lvl="0" indent="0" algn="l" defTabSz="45720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>
              <a:solidFill>
                <a:srgbClr val="000000"/>
              </a:solidFill>
            </a:defRPr>
          </a:pPr>
          <a:r>
            <a:rPr lang="en-US" sz="1100" b="0" i="0" u="none" strike="noStrike" cap="none" baseline="0">
              <a:solidFill>
                <a:srgbClr val="000000"/>
              </a:solidFill>
              <a:latin typeface="Helvetica"/>
              <a:ea typeface="Helvetica"/>
              <a:cs typeface="Helvetica"/>
              <a:sym typeface="Helvetica"/>
            </a:rPr>
            <a:t>Notes:</a:t>
          </a:r>
          <a:endParaRPr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904240</xdr:colOff>
      <xdr:row>75</xdr:row>
      <xdr:rowOff>81280</xdr:rowOff>
    </xdr:from>
    <xdr:to>
      <xdr:col>5</xdr:col>
      <xdr:colOff>294640</xdr:colOff>
      <xdr:row>87</xdr:row>
      <xdr:rowOff>50800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904240" y="16225520"/>
          <a:ext cx="4216400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Warranties:</a:t>
          </a:r>
        </a:p>
        <a:p>
          <a:r>
            <a:rPr lang="en-US" sz="1100"/>
            <a:t>Lifetime Panels</a:t>
          </a:r>
        </a:p>
        <a:p>
          <a:r>
            <a:rPr lang="en-US" sz="1100"/>
            <a:t>20 Year Pro-Rated Liner</a:t>
          </a:r>
        </a:p>
        <a:p>
          <a:r>
            <a:rPr lang="en-US" sz="1100"/>
            <a:t>20 Year</a:t>
          </a:r>
          <a:r>
            <a:rPr lang="en-US" sz="1100" baseline="0"/>
            <a:t> Pro-Rated Mesh Safety Cover</a:t>
          </a:r>
        </a:p>
        <a:p>
          <a:r>
            <a:rPr lang="en-US" sz="1100" baseline="0"/>
            <a:t>3 Year Parts, 3 Year Labor on Pump, Filter, Lights, Gas Heater, Salt System </a:t>
          </a:r>
        </a:p>
        <a:p>
          <a:r>
            <a:rPr lang="en-US" sz="1100" baseline="0"/>
            <a:t>1  Basketball, Volleyball &amp; Slides</a:t>
          </a:r>
        </a:p>
        <a:p>
          <a:r>
            <a:rPr lang="en-US" sz="1100" baseline="0"/>
            <a:t>Autocover- ( see warranty list)</a:t>
          </a:r>
        </a:p>
        <a:p>
          <a:r>
            <a:rPr lang="en-US" sz="1100" baseline="0"/>
            <a:t>2 Year Robotic Cleaner</a:t>
          </a:r>
        </a:p>
        <a:p>
          <a:r>
            <a:rPr lang="en-US" sz="1100" baseline="0"/>
            <a:t> 1 Year Water Features</a:t>
          </a:r>
        </a:p>
        <a:p>
          <a:endParaRPr lang="en-US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71"/>
  <sheetViews>
    <sheetView showGridLines="0" tabSelected="1" view="pageBreakPreview" zoomScale="60" zoomScaleNormal="150" zoomScalePageLayoutView="125" workbookViewId="0">
      <selection activeCell="E14" sqref="E14"/>
    </sheetView>
  </sheetViews>
  <sheetFormatPr defaultColWidth="6.59765625" defaultRowHeight="15" customHeight="1" x14ac:dyDescent="0.25"/>
  <cols>
    <col min="1" max="1" width="13.8984375" style="1" customWidth="1"/>
    <col min="2" max="2" width="6.59765625" style="1" customWidth="1"/>
    <col min="3" max="3" width="7" style="1" customWidth="1"/>
    <col min="4" max="5" width="10" style="1" customWidth="1"/>
    <col min="6" max="6" width="6.59765625" style="1" customWidth="1"/>
    <col min="7" max="7" width="16.59765625" style="1" customWidth="1"/>
    <col min="8" max="8" width="6.59765625" style="1" customWidth="1"/>
    <col min="9" max="9" width="9.3984375" style="1" customWidth="1"/>
    <col min="10" max="10" width="11.59765625" style="1" customWidth="1"/>
    <col min="11" max="256" width="6.59765625" style="1" customWidth="1"/>
  </cols>
  <sheetData>
    <row r="1" spans="1:10" ht="60" customHeight="1" x14ac:dyDescent="0.25">
      <c r="A1" s="2"/>
      <c r="B1" s="2"/>
      <c r="C1" s="2"/>
      <c r="D1" s="2"/>
      <c r="E1" s="60"/>
      <c r="F1" s="60"/>
      <c r="G1" s="60"/>
      <c r="H1" s="2"/>
      <c r="I1" s="2"/>
      <c r="J1" s="2"/>
    </row>
    <row r="2" spans="1:10" ht="16.5" customHeight="1" x14ac:dyDescent="0.25">
      <c r="A2" s="3"/>
      <c r="B2" s="3"/>
      <c r="C2" s="4"/>
      <c r="D2" s="4"/>
      <c r="E2" s="4"/>
      <c r="F2" s="4"/>
      <c r="G2" s="4"/>
      <c r="H2" s="4"/>
      <c r="I2" s="4"/>
      <c r="J2" s="4"/>
    </row>
    <row r="3" spans="1:10" ht="17.100000000000001" customHeight="1" x14ac:dyDescent="0.25">
      <c r="A3" s="52" t="s">
        <v>0</v>
      </c>
      <c r="B3" s="53"/>
      <c r="C3" s="63"/>
      <c r="D3" s="65"/>
      <c r="E3" s="65"/>
      <c r="F3" s="65"/>
      <c r="G3" s="65"/>
      <c r="H3" s="64"/>
      <c r="I3" s="5" t="s">
        <v>1</v>
      </c>
      <c r="J3" s="6"/>
    </row>
    <row r="4" spans="1:10" ht="17.100000000000001" customHeight="1" x14ac:dyDescent="0.25">
      <c r="A4" s="57" t="s">
        <v>2</v>
      </c>
      <c r="B4" s="58"/>
      <c r="C4" s="63"/>
      <c r="D4" s="65"/>
      <c r="E4" s="65"/>
      <c r="F4" s="65"/>
      <c r="G4" s="65"/>
      <c r="H4" s="64"/>
      <c r="I4" s="5" t="s">
        <v>3</v>
      </c>
      <c r="J4" s="6"/>
    </row>
    <row r="5" spans="1:10" ht="17.100000000000001" customHeight="1" x14ac:dyDescent="0.25">
      <c r="A5" s="57" t="s">
        <v>4</v>
      </c>
      <c r="B5" s="58"/>
      <c r="C5" s="63"/>
      <c r="D5" s="65"/>
      <c r="E5" s="65"/>
      <c r="F5" s="65"/>
      <c r="G5" s="65"/>
      <c r="H5" s="64"/>
      <c r="I5" s="5" t="s">
        <v>5</v>
      </c>
      <c r="J5" s="6"/>
    </row>
    <row r="6" spans="1:10" ht="17.100000000000001" customHeight="1" x14ac:dyDescent="0.25">
      <c r="A6" s="57" t="s">
        <v>6</v>
      </c>
      <c r="B6" s="58"/>
      <c r="C6" s="63"/>
      <c r="D6" s="64"/>
      <c r="E6" s="54" t="s">
        <v>7</v>
      </c>
      <c r="F6" s="55"/>
      <c r="G6" s="55"/>
      <c r="H6" s="56"/>
      <c r="I6" s="5" t="s">
        <v>8</v>
      </c>
      <c r="J6" s="6"/>
    </row>
    <row r="7" spans="1:10" ht="17.100000000000001" customHeight="1" x14ac:dyDescent="0.25">
      <c r="A7" s="57" t="s">
        <v>9</v>
      </c>
      <c r="B7" s="58"/>
      <c r="C7" s="63"/>
      <c r="D7" s="64"/>
      <c r="E7" s="59" t="s">
        <v>77</v>
      </c>
      <c r="F7" s="55"/>
      <c r="G7" s="55"/>
      <c r="H7" s="56"/>
      <c r="I7" s="5" t="s">
        <v>10</v>
      </c>
      <c r="J7" s="6"/>
    </row>
    <row r="8" spans="1:10" ht="17.100000000000001" customHeight="1" x14ac:dyDescent="0.25">
      <c r="A8" s="57" t="s">
        <v>11</v>
      </c>
      <c r="B8" s="58"/>
      <c r="C8" s="63"/>
      <c r="D8" s="65"/>
      <c r="E8" s="65"/>
      <c r="F8" s="65"/>
      <c r="G8" s="65"/>
      <c r="H8" s="64"/>
      <c r="I8" s="5" t="s">
        <v>12</v>
      </c>
      <c r="J8" s="6"/>
    </row>
    <row r="9" spans="1:10" ht="17.100000000000001" customHeight="1" x14ac:dyDescent="0.25">
      <c r="A9" s="57" t="s">
        <v>13</v>
      </c>
      <c r="B9" s="58"/>
      <c r="C9" s="7"/>
      <c r="D9" s="8" t="s">
        <v>14</v>
      </c>
      <c r="E9" s="7"/>
      <c r="F9" s="54" t="s">
        <v>15</v>
      </c>
      <c r="G9" s="61"/>
      <c r="H9" s="62"/>
      <c r="I9" s="5" t="s">
        <v>16</v>
      </c>
      <c r="J9" s="6"/>
    </row>
    <row r="10" spans="1:10" ht="17.100000000000001" customHeight="1" x14ac:dyDescent="0.25">
      <c r="A10" s="57" t="s">
        <v>17</v>
      </c>
      <c r="B10" s="58"/>
      <c r="C10" s="7"/>
      <c r="D10" s="9" t="s">
        <v>14</v>
      </c>
      <c r="E10" s="7"/>
      <c r="F10" s="54" t="s">
        <v>18</v>
      </c>
      <c r="G10" s="61"/>
      <c r="H10" s="62"/>
      <c r="I10" s="5" t="s">
        <v>19</v>
      </c>
      <c r="J10" s="6"/>
    </row>
    <row r="11" spans="1:10" ht="17.100000000000001" customHeight="1" x14ac:dyDescent="0.25">
      <c r="A11" s="66" t="s">
        <v>20</v>
      </c>
      <c r="B11" s="67"/>
      <c r="C11" s="7"/>
      <c r="D11" s="7"/>
      <c r="E11" s="7"/>
      <c r="F11" s="54" t="s">
        <v>21</v>
      </c>
      <c r="G11" s="61"/>
      <c r="H11" s="62"/>
      <c r="I11" s="5" t="s">
        <v>22</v>
      </c>
      <c r="J11" s="6"/>
    </row>
    <row r="12" spans="1:10" ht="17.100000000000001" customHeight="1" x14ac:dyDescent="0.25">
      <c r="A12" s="4"/>
      <c r="B12" s="4"/>
      <c r="C12" s="10"/>
      <c r="D12" s="10"/>
      <c r="E12" s="10"/>
      <c r="F12" s="10"/>
      <c r="G12" s="10"/>
      <c r="H12" s="10"/>
      <c r="I12" s="10"/>
      <c r="J12" s="10"/>
    </row>
    <row r="13" spans="1:10" ht="17.100000000000001" customHeight="1" x14ac:dyDescent="0.25">
      <c r="A13" s="48" t="s">
        <v>23</v>
      </c>
      <c r="B13" s="49"/>
      <c r="C13" s="11" t="s">
        <v>24</v>
      </c>
      <c r="D13" s="12" t="s">
        <v>25</v>
      </c>
      <c r="E13" s="12" t="s">
        <v>26</v>
      </c>
      <c r="F13" s="48" t="s">
        <v>27</v>
      </c>
      <c r="G13" s="49"/>
      <c r="H13" s="11" t="s">
        <v>24</v>
      </c>
      <c r="I13" s="12" t="s">
        <v>25</v>
      </c>
      <c r="J13" s="12" t="s">
        <v>26</v>
      </c>
    </row>
    <row r="14" spans="1:10" ht="17.100000000000001" customHeight="1" x14ac:dyDescent="0.25">
      <c r="A14" s="47" t="s">
        <v>89</v>
      </c>
      <c r="B14" s="46"/>
      <c r="C14" s="14">
        <v>1</v>
      </c>
      <c r="D14" s="15">
        <v>57000</v>
      </c>
      <c r="E14" s="16">
        <f>C14*D14</f>
        <v>57000</v>
      </c>
      <c r="F14" s="47" t="s">
        <v>28</v>
      </c>
      <c r="G14" s="46"/>
      <c r="H14" s="14">
        <v>1</v>
      </c>
      <c r="I14" s="17" t="s">
        <v>29</v>
      </c>
      <c r="J14" s="16"/>
    </row>
    <row r="15" spans="1:10" ht="17.100000000000001" customHeight="1" x14ac:dyDescent="0.25">
      <c r="A15" s="47" t="s">
        <v>90</v>
      </c>
      <c r="B15" s="46"/>
      <c r="C15" s="14">
        <v>0</v>
      </c>
      <c r="D15" s="15">
        <v>4500</v>
      </c>
      <c r="E15" s="16">
        <f t="shared" ref="E15:E20" si="0">(C15*D15)</f>
        <v>0</v>
      </c>
      <c r="F15" s="47" t="s">
        <v>70</v>
      </c>
      <c r="G15" s="46"/>
      <c r="H15" s="14">
        <v>0</v>
      </c>
      <c r="I15" s="15">
        <v>8500</v>
      </c>
      <c r="J15" s="16">
        <f t="shared" ref="J15:J20" si="1">(H15*I15)</f>
        <v>0</v>
      </c>
    </row>
    <row r="16" spans="1:10" ht="17.100000000000001" customHeight="1" x14ac:dyDescent="0.25">
      <c r="A16" s="47" t="s">
        <v>91</v>
      </c>
      <c r="B16" s="46"/>
      <c r="C16" s="14">
        <v>0</v>
      </c>
      <c r="D16" s="15">
        <v>9000</v>
      </c>
      <c r="E16" s="16">
        <f t="shared" si="0"/>
        <v>0</v>
      </c>
      <c r="F16" s="47" t="s">
        <v>66</v>
      </c>
      <c r="G16" s="46"/>
      <c r="H16" s="14">
        <v>0</v>
      </c>
      <c r="I16" s="15">
        <v>5800</v>
      </c>
      <c r="J16" s="16">
        <f t="shared" si="1"/>
        <v>0</v>
      </c>
    </row>
    <row r="17" spans="1:10" ht="17.100000000000001" customHeight="1" x14ac:dyDescent="0.25">
      <c r="A17" s="47" t="s">
        <v>30</v>
      </c>
      <c r="B17" s="46"/>
      <c r="C17" s="14">
        <v>0</v>
      </c>
      <c r="D17" s="15">
        <v>4000</v>
      </c>
      <c r="E17" s="16">
        <f t="shared" si="0"/>
        <v>0</v>
      </c>
      <c r="F17" s="47" t="s">
        <v>97</v>
      </c>
      <c r="G17" s="46"/>
      <c r="H17" s="14">
        <v>5</v>
      </c>
      <c r="I17" s="15">
        <v>1000</v>
      </c>
      <c r="J17" s="16">
        <f t="shared" si="1"/>
        <v>5000</v>
      </c>
    </row>
    <row r="18" spans="1:10" ht="17.100000000000001" customHeight="1" x14ac:dyDescent="0.25">
      <c r="A18" s="50" t="s">
        <v>68</v>
      </c>
      <c r="B18" s="46"/>
      <c r="C18" s="14">
        <v>4</v>
      </c>
      <c r="D18" s="15">
        <v>1500</v>
      </c>
      <c r="E18" s="16">
        <f t="shared" si="0"/>
        <v>6000</v>
      </c>
      <c r="F18" s="47" t="s">
        <v>31</v>
      </c>
      <c r="G18" s="46"/>
      <c r="H18" s="14">
        <v>1</v>
      </c>
      <c r="I18" s="18">
        <v>4100</v>
      </c>
      <c r="J18" s="16">
        <f t="shared" si="1"/>
        <v>4100</v>
      </c>
    </row>
    <row r="19" spans="1:10" ht="17.100000000000001" customHeight="1" x14ac:dyDescent="0.25">
      <c r="A19" s="47" t="s">
        <v>76</v>
      </c>
      <c r="B19" s="46"/>
      <c r="C19" s="14">
        <v>0</v>
      </c>
      <c r="D19" s="15">
        <v>4000</v>
      </c>
      <c r="E19" s="16">
        <f t="shared" si="0"/>
        <v>0</v>
      </c>
      <c r="F19" s="47" t="s">
        <v>32</v>
      </c>
      <c r="G19" s="46"/>
      <c r="H19" s="14">
        <v>0</v>
      </c>
      <c r="I19" s="15">
        <v>4500</v>
      </c>
      <c r="J19" s="16">
        <f t="shared" si="1"/>
        <v>0</v>
      </c>
    </row>
    <row r="20" spans="1:10" ht="17.100000000000001" customHeight="1" x14ac:dyDescent="0.25">
      <c r="A20" s="47" t="s">
        <v>33</v>
      </c>
      <c r="B20" s="46"/>
      <c r="C20" s="14">
        <v>0</v>
      </c>
      <c r="D20" s="15">
        <v>3000</v>
      </c>
      <c r="E20" s="16">
        <f t="shared" si="0"/>
        <v>0</v>
      </c>
      <c r="F20" s="47" t="s">
        <v>34</v>
      </c>
      <c r="G20" s="46"/>
      <c r="H20" s="14">
        <v>0</v>
      </c>
      <c r="I20" s="15">
        <v>4900</v>
      </c>
      <c r="J20" s="16">
        <f t="shared" si="1"/>
        <v>0</v>
      </c>
    </row>
    <row r="21" spans="1:10" ht="17.100000000000001" customHeight="1" x14ac:dyDescent="0.25">
      <c r="A21" s="45"/>
      <c r="B21" s="46"/>
      <c r="C21" s="20"/>
      <c r="D21" s="15"/>
      <c r="E21" s="16"/>
      <c r="F21" s="45"/>
      <c r="G21" s="46"/>
      <c r="H21" s="20"/>
      <c r="I21" s="21" t="s">
        <v>26</v>
      </c>
      <c r="J21" s="16">
        <f>SUM(J15:J20)</f>
        <v>9100</v>
      </c>
    </row>
    <row r="22" spans="1:10" ht="17.100000000000001" customHeight="1" x14ac:dyDescent="0.25">
      <c r="A22" s="45"/>
      <c r="B22" s="46"/>
      <c r="C22" s="20"/>
      <c r="D22" s="21" t="s">
        <v>26</v>
      </c>
      <c r="E22" s="16">
        <f>SUM(E14:E21)</f>
        <v>63000</v>
      </c>
      <c r="F22" s="48" t="s">
        <v>35</v>
      </c>
      <c r="G22" s="49"/>
      <c r="H22" s="11" t="s">
        <v>24</v>
      </c>
      <c r="I22" s="12" t="s">
        <v>25</v>
      </c>
      <c r="J22" s="12" t="s">
        <v>26</v>
      </c>
    </row>
    <row r="23" spans="1:10" ht="17.100000000000001" customHeight="1" x14ac:dyDescent="0.25">
      <c r="A23" s="48" t="s">
        <v>36</v>
      </c>
      <c r="B23" s="49"/>
      <c r="C23" s="11" t="s">
        <v>24</v>
      </c>
      <c r="D23" s="12" t="s">
        <v>25</v>
      </c>
      <c r="E23" s="12" t="s">
        <v>26</v>
      </c>
      <c r="F23" s="47" t="s">
        <v>64</v>
      </c>
      <c r="G23" s="46"/>
      <c r="H23" s="14">
        <v>1</v>
      </c>
      <c r="I23" s="17" t="s">
        <v>29</v>
      </c>
      <c r="J23" s="22"/>
    </row>
    <row r="24" spans="1:10" ht="17.100000000000001" customHeight="1" x14ac:dyDescent="0.25">
      <c r="A24" s="47" t="s">
        <v>92</v>
      </c>
      <c r="B24" s="46"/>
      <c r="C24" s="14">
        <v>1</v>
      </c>
      <c r="D24" s="17" t="s">
        <v>29</v>
      </c>
      <c r="E24" s="16"/>
      <c r="F24" s="47" t="s">
        <v>81</v>
      </c>
      <c r="G24" s="46"/>
      <c r="H24" s="14">
        <v>1</v>
      </c>
      <c r="I24" s="15">
        <v>3600</v>
      </c>
      <c r="J24" s="16">
        <f t="shared" ref="J24:J30" si="2">(H24*I24)</f>
        <v>3600</v>
      </c>
    </row>
    <row r="25" spans="1:10" ht="15" customHeight="1" x14ac:dyDescent="0.25">
      <c r="A25" s="47"/>
      <c r="B25" s="46"/>
      <c r="C25" s="14"/>
      <c r="D25" s="15"/>
      <c r="E25" s="16">
        <f>(C25*D25)</f>
        <v>0</v>
      </c>
      <c r="F25" s="47" t="s">
        <v>95</v>
      </c>
      <c r="G25" s="46"/>
      <c r="H25" s="14">
        <v>0</v>
      </c>
      <c r="I25" s="15">
        <v>2600</v>
      </c>
      <c r="J25" s="16">
        <f t="shared" si="2"/>
        <v>0</v>
      </c>
    </row>
    <row r="26" spans="1:10" ht="17.100000000000001" customHeight="1" x14ac:dyDescent="0.25">
      <c r="A26" s="47"/>
      <c r="B26" s="46"/>
      <c r="C26" s="14">
        <v>0</v>
      </c>
      <c r="D26" s="15"/>
      <c r="E26" s="16">
        <f>(C26*D26)</f>
        <v>0</v>
      </c>
      <c r="F26" s="47"/>
      <c r="G26" s="46"/>
      <c r="H26" s="14">
        <v>0</v>
      </c>
      <c r="I26" s="15"/>
      <c r="J26" s="16">
        <f t="shared" si="2"/>
        <v>0</v>
      </c>
    </row>
    <row r="27" spans="1:10" ht="17.100000000000001" customHeight="1" x14ac:dyDescent="0.25">
      <c r="A27" s="47" t="s">
        <v>37</v>
      </c>
      <c r="B27" s="46"/>
      <c r="C27" s="14">
        <v>0</v>
      </c>
      <c r="D27" s="17" t="s">
        <v>29</v>
      </c>
      <c r="E27" s="16"/>
      <c r="F27" s="47"/>
      <c r="G27" s="46"/>
      <c r="H27" s="14"/>
      <c r="I27" s="15"/>
      <c r="J27" s="16">
        <f t="shared" si="2"/>
        <v>0</v>
      </c>
    </row>
    <row r="28" spans="1:10" ht="17.100000000000001" customHeight="1" x14ac:dyDescent="0.25">
      <c r="A28" s="47" t="s">
        <v>38</v>
      </c>
      <c r="B28" s="46"/>
      <c r="C28" s="14">
        <v>0</v>
      </c>
      <c r="D28" s="15">
        <v>650</v>
      </c>
      <c r="E28" s="16">
        <f t="shared" ref="E28:E37" si="3">(C28*D28)</f>
        <v>0</v>
      </c>
      <c r="F28" s="47"/>
      <c r="G28" s="46"/>
      <c r="H28" s="14"/>
      <c r="I28" s="15"/>
      <c r="J28" s="16">
        <f t="shared" si="2"/>
        <v>0</v>
      </c>
    </row>
    <row r="29" spans="1:10" ht="17.100000000000001" customHeight="1" x14ac:dyDescent="0.25">
      <c r="A29" s="41" t="s">
        <v>71</v>
      </c>
      <c r="B29" s="42"/>
      <c r="C29" s="14">
        <v>0</v>
      </c>
      <c r="D29" s="15">
        <v>1100</v>
      </c>
      <c r="E29" s="16">
        <f t="shared" si="3"/>
        <v>0</v>
      </c>
      <c r="F29" s="38"/>
      <c r="G29" s="13"/>
      <c r="H29" s="14"/>
      <c r="I29" s="15"/>
      <c r="J29" s="16"/>
    </row>
    <row r="30" spans="1:10" ht="17.100000000000001" customHeight="1" x14ac:dyDescent="0.25">
      <c r="A30" s="47" t="s">
        <v>39</v>
      </c>
      <c r="B30" s="46"/>
      <c r="C30" s="14">
        <v>0</v>
      </c>
      <c r="D30" s="15">
        <v>1000</v>
      </c>
      <c r="E30" s="16">
        <f t="shared" si="3"/>
        <v>0</v>
      </c>
      <c r="F30" s="47"/>
      <c r="G30" s="46"/>
      <c r="H30" s="14"/>
      <c r="I30" s="15"/>
      <c r="J30" s="16">
        <f t="shared" si="2"/>
        <v>0</v>
      </c>
    </row>
    <row r="31" spans="1:10" ht="17.100000000000001" customHeight="1" x14ac:dyDescent="0.25">
      <c r="A31" s="47"/>
      <c r="B31" s="46"/>
      <c r="C31" s="14"/>
      <c r="D31" s="15"/>
      <c r="E31" s="16">
        <f t="shared" si="3"/>
        <v>0</v>
      </c>
      <c r="F31" s="45"/>
      <c r="G31" s="46"/>
      <c r="H31" s="20"/>
      <c r="I31" s="21" t="s">
        <v>26</v>
      </c>
      <c r="J31" s="16">
        <f>SUM(J24:J30)</f>
        <v>3600</v>
      </c>
    </row>
    <row r="32" spans="1:10" ht="17.100000000000001" customHeight="1" x14ac:dyDescent="0.25">
      <c r="A32" s="47"/>
      <c r="B32" s="46"/>
      <c r="C32" s="14"/>
      <c r="D32" s="15"/>
      <c r="E32" s="16">
        <f t="shared" si="3"/>
        <v>0</v>
      </c>
      <c r="F32" s="48" t="s">
        <v>40</v>
      </c>
      <c r="G32" s="49"/>
      <c r="H32" s="11" t="s">
        <v>24</v>
      </c>
      <c r="I32" s="12" t="s">
        <v>25</v>
      </c>
      <c r="J32" s="12" t="s">
        <v>26</v>
      </c>
    </row>
    <row r="33" spans="1:10" ht="17.100000000000001" customHeight="1" x14ac:dyDescent="0.25">
      <c r="A33" s="47" t="s">
        <v>84</v>
      </c>
      <c r="B33" s="46"/>
      <c r="C33" s="14">
        <v>1</v>
      </c>
      <c r="D33" s="15">
        <v>3500</v>
      </c>
      <c r="E33" s="16">
        <f t="shared" si="3"/>
        <v>3500</v>
      </c>
      <c r="F33" s="47" t="s">
        <v>61</v>
      </c>
      <c r="G33" s="46"/>
      <c r="H33" s="14">
        <v>1</v>
      </c>
      <c r="I33" s="17" t="s">
        <v>29</v>
      </c>
      <c r="J33" s="16"/>
    </row>
    <row r="34" spans="1:10" ht="17.100000000000001" customHeight="1" x14ac:dyDescent="0.25">
      <c r="A34" s="47"/>
      <c r="B34" s="46"/>
      <c r="C34" s="14"/>
      <c r="D34" s="15"/>
      <c r="E34" s="16">
        <f t="shared" si="3"/>
        <v>0</v>
      </c>
      <c r="F34" s="47" t="s">
        <v>57</v>
      </c>
      <c r="G34" s="46"/>
      <c r="H34" s="14">
        <v>1</v>
      </c>
      <c r="I34" s="16">
        <v>900</v>
      </c>
      <c r="J34" s="16">
        <f>(H34*I34)</f>
        <v>900</v>
      </c>
    </row>
    <row r="35" spans="1:10" ht="17.100000000000001" customHeight="1" x14ac:dyDescent="0.25">
      <c r="A35" s="47" t="s">
        <v>41</v>
      </c>
      <c r="B35" s="46"/>
      <c r="C35" s="14">
        <v>0</v>
      </c>
      <c r="D35" s="15">
        <v>4600</v>
      </c>
      <c r="E35" s="16">
        <f t="shared" si="3"/>
        <v>0</v>
      </c>
      <c r="F35" s="47"/>
      <c r="G35" s="46"/>
      <c r="H35" s="14">
        <v>0</v>
      </c>
      <c r="I35" s="18"/>
      <c r="J35" s="16">
        <f>(H35*I35)</f>
        <v>0</v>
      </c>
    </row>
    <row r="36" spans="1:10" ht="17.100000000000001" customHeight="1" x14ac:dyDescent="0.25">
      <c r="A36" s="47" t="s">
        <v>67</v>
      </c>
      <c r="B36" s="46"/>
      <c r="C36" s="14">
        <v>0</v>
      </c>
      <c r="D36" s="15">
        <v>4900</v>
      </c>
      <c r="E36" s="16">
        <f t="shared" si="3"/>
        <v>0</v>
      </c>
      <c r="F36" s="41"/>
      <c r="G36" s="42"/>
      <c r="H36" s="14">
        <v>0</v>
      </c>
      <c r="I36" s="16">
        <v>0</v>
      </c>
      <c r="J36" s="16">
        <f>(H36*I36)</f>
        <v>0</v>
      </c>
    </row>
    <row r="37" spans="1:10" ht="17.100000000000001" customHeight="1" x14ac:dyDescent="0.25">
      <c r="A37" s="41"/>
      <c r="B37" s="42"/>
      <c r="C37" s="14">
        <v>0</v>
      </c>
      <c r="D37" s="15"/>
      <c r="E37" s="16">
        <f t="shared" si="3"/>
        <v>0</v>
      </c>
      <c r="F37" s="39"/>
      <c r="G37" s="40"/>
      <c r="H37" s="14"/>
      <c r="I37" s="16"/>
      <c r="J37" s="16"/>
    </row>
    <row r="38" spans="1:10" ht="17.100000000000001" customHeight="1" x14ac:dyDescent="0.25">
      <c r="A38" s="45"/>
      <c r="B38" s="46"/>
      <c r="C38" s="20"/>
      <c r="D38" s="21" t="s">
        <v>26</v>
      </c>
      <c r="E38" s="16">
        <f>SUM(E25:E37)</f>
        <v>3500</v>
      </c>
      <c r="F38" s="45"/>
      <c r="G38" s="46"/>
      <c r="H38" s="7"/>
      <c r="I38" s="21" t="s">
        <v>26</v>
      </c>
      <c r="J38" s="16">
        <f>SUM(J34:J36)</f>
        <v>900</v>
      </c>
    </row>
    <row r="39" spans="1:10" ht="17.100000000000001" customHeight="1" x14ac:dyDescent="0.25">
      <c r="A39" s="48" t="s">
        <v>42</v>
      </c>
      <c r="B39" s="49"/>
      <c r="C39" s="11" t="s">
        <v>24</v>
      </c>
      <c r="D39" s="12" t="s">
        <v>25</v>
      </c>
      <c r="E39" s="12" t="s">
        <v>26</v>
      </c>
      <c r="F39" s="48" t="s">
        <v>43</v>
      </c>
      <c r="G39" s="49"/>
      <c r="H39" s="11" t="s">
        <v>24</v>
      </c>
      <c r="I39" s="12" t="s">
        <v>25</v>
      </c>
      <c r="J39" s="12" t="s">
        <v>26</v>
      </c>
    </row>
    <row r="40" spans="1:10" ht="17.100000000000001" customHeight="1" x14ac:dyDescent="0.25">
      <c r="A40" s="47" t="s">
        <v>87</v>
      </c>
      <c r="B40" s="51"/>
      <c r="C40" s="14">
        <v>1</v>
      </c>
      <c r="D40" s="17" t="s">
        <v>29</v>
      </c>
      <c r="E40" s="22"/>
      <c r="F40" s="47" t="s">
        <v>86</v>
      </c>
      <c r="G40" s="46"/>
      <c r="H40" s="14">
        <v>0</v>
      </c>
      <c r="I40" s="15">
        <v>2000</v>
      </c>
      <c r="J40" s="16">
        <f>(H40*I40)</f>
        <v>0</v>
      </c>
    </row>
    <row r="41" spans="1:10" ht="17.100000000000001" customHeight="1" x14ac:dyDescent="0.25">
      <c r="A41" s="47"/>
      <c r="B41" s="46"/>
      <c r="C41" s="14"/>
      <c r="D41" s="15"/>
      <c r="E41" s="16">
        <f>(C41*D41)</f>
        <v>0</v>
      </c>
      <c r="F41" s="47" t="s">
        <v>58</v>
      </c>
      <c r="G41" s="46"/>
      <c r="H41" s="14">
        <v>0</v>
      </c>
      <c r="I41" s="15">
        <v>2100</v>
      </c>
      <c r="J41" s="16">
        <f>(H41*I41)</f>
        <v>0</v>
      </c>
    </row>
    <row r="42" spans="1:10" ht="17.100000000000001" customHeight="1" x14ac:dyDescent="0.25">
      <c r="A42" s="47"/>
      <c r="B42" s="46"/>
      <c r="C42" s="14"/>
      <c r="D42" s="15"/>
      <c r="E42" s="16">
        <f>(C42*D42)</f>
        <v>0</v>
      </c>
      <c r="F42" s="47" t="s">
        <v>72</v>
      </c>
      <c r="G42" s="46"/>
      <c r="H42" s="14">
        <v>0</v>
      </c>
      <c r="I42" s="15">
        <v>2500</v>
      </c>
      <c r="J42" s="16">
        <f>(H42*I42)</f>
        <v>0</v>
      </c>
    </row>
    <row r="43" spans="1:10" ht="17.100000000000001" customHeight="1" x14ac:dyDescent="0.25">
      <c r="A43" s="47" t="s">
        <v>44</v>
      </c>
      <c r="B43" s="46"/>
      <c r="C43" s="14">
        <v>0</v>
      </c>
      <c r="D43" s="16">
        <v>2500</v>
      </c>
      <c r="E43" s="16">
        <f>(C43*D43)</f>
        <v>0</v>
      </c>
      <c r="F43" s="47"/>
      <c r="G43" s="46"/>
      <c r="H43" s="14">
        <v>0</v>
      </c>
      <c r="I43" s="15"/>
      <c r="J43" s="16">
        <f>(H43*I43)</f>
        <v>0</v>
      </c>
    </row>
    <row r="44" spans="1:10" ht="17.100000000000001" customHeight="1" x14ac:dyDescent="0.25">
      <c r="A44" s="47" t="s">
        <v>45</v>
      </c>
      <c r="B44" s="46"/>
      <c r="C44" s="14">
        <v>0</v>
      </c>
      <c r="D44" s="16">
        <v>17000</v>
      </c>
      <c r="E44" s="16">
        <f>(C44*D44)</f>
        <v>0</v>
      </c>
      <c r="F44" s="45"/>
      <c r="G44" s="46"/>
      <c r="H44" s="20"/>
      <c r="I44" s="21" t="s">
        <v>26</v>
      </c>
      <c r="J44" s="16">
        <f>SUM(J40:J43)</f>
        <v>0</v>
      </c>
    </row>
    <row r="45" spans="1:10" ht="17.100000000000001" customHeight="1" x14ac:dyDescent="0.25">
      <c r="A45" s="47" t="s">
        <v>85</v>
      </c>
      <c r="B45" s="46"/>
      <c r="C45" s="14">
        <v>0</v>
      </c>
      <c r="D45" s="16">
        <v>1000</v>
      </c>
      <c r="E45" s="16">
        <f>(C45*D45)</f>
        <v>0</v>
      </c>
      <c r="F45" s="48" t="s">
        <v>46</v>
      </c>
      <c r="G45" s="49"/>
      <c r="H45" s="11" t="s">
        <v>24</v>
      </c>
      <c r="I45" s="12" t="s">
        <v>25</v>
      </c>
      <c r="J45" s="12" t="s">
        <v>26</v>
      </c>
    </row>
    <row r="46" spans="1:10" ht="17.100000000000001" customHeight="1" x14ac:dyDescent="0.25">
      <c r="A46" s="45"/>
      <c r="B46" s="46"/>
      <c r="C46" s="7"/>
      <c r="D46" s="21" t="s">
        <v>26</v>
      </c>
      <c r="E46" s="16">
        <f>SUM(E41:E45)</f>
        <v>0</v>
      </c>
      <c r="F46" s="47" t="s">
        <v>80</v>
      </c>
      <c r="G46" s="46"/>
      <c r="H46" s="20"/>
      <c r="I46" s="17" t="s">
        <v>29</v>
      </c>
      <c r="J46" s="22"/>
    </row>
    <row r="47" spans="1:10" ht="17.100000000000001" customHeight="1" x14ac:dyDescent="0.25">
      <c r="A47" s="48" t="s">
        <v>93</v>
      </c>
      <c r="B47" s="49"/>
      <c r="C47" s="11" t="s">
        <v>24</v>
      </c>
      <c r="D47" s="12" t="s">
        <v>25</v>
      </c>
      <c r="E47" s="12" t="s">
        <v>26</v>
      </c>
      <c r="F47" s="47" t="s">
        <v>62</v>
      </c>
      <c r="G47" s="46"/>
      <c r="H47" s="14">
        <v>0</v>
      </c>
      <c r="I47" s="15">
        <v>5800</v>
      </c>
      <c r="J47" s="16">
        <f t="shared" ref="J47:J59" si="4">(H47*I47)</f>
        <v>0</v>
      </c>
    </row>
    <row r="48" spans="1:10" ht="17.100000000000001" customHeight="1" x14ac:dyDescent="0.25">
      <c r="A48" s="47" t="s">
        <v>94</v>
      </c>
      <c r="B48" s="46"/>
      <c r="C48" s="14">
        <v>0</v>
      </c>
      <c r="D48" s="15">
        <v>12</v>
      </c>
      <c r="E48" s="16">
        <f t="shared" ref="E48:E53" si="5">(C48*D48)</f>
        <v>0</v>
      </c>
      <c r="F48" s="47" t="s">
        <v>96</v>
      </c>
      <c r="G48" s="46"/>
      <c r="H48" s="14">
        <v>0</v>
      </c>
      <c r="I48" s="15">
        <v>26000</v>
      </c>
      <c r="J48" s="16">
        <f t="shared" si="4"/>
        <v>0</v>
      </c>
    </row>
    <row r="49" spans="1:10" ht="17.100000000000001" customHeight="1" x14ac:dyDescent="0.25">
      <c r="A49" s="47"/>
      <c r="B49" s="46"/>
      <c r="C49" s="14">
        <v>0</v>
      </c>
      <c r="D49" s="15"/>
      <c r="E49" s="16">
        <f t="shared" si="5"/>
        <v>0</v>
      </c>
      <c r="F49" s="47" t="s">
        <v>47</v>
      </c>
      <c r="G49" s="46"/>
      <c r="H49" s="14">
        <v>0</v>
      </c>
      <c r="I49" s="15">
        <v>6000</v>
      </c>
      <c r="J49" s="16">
        <f t="shared" si="4"/>
        <v>0</v>
      </c>
    </row>
    <row r="50" spans="1:10" ht="17.100000000000001" customHeight="1" x14ac:dyDescent="0.25">
      <c r="A50" s="47" t="s">
        <v>74</v>
      </c>
      <c r="B50" s="46"/>
      <c r="C50" s="14">
        <v>0</v>
      </c>
      <c r="D50" s="15">
        <v>750</v>
      </c>
      <c r="E50" s="16">
        <f t="shared" si="5"/>
        <v>0</v>
      </c>
      <c r="F50" s="47" t="s">
        <v>48</v>
      </c>
      <c r="G50" s="46"/>
      <c r="H50" s="14">
        <v>0</v>
      </c>
      <c r="I50" s="15">
        <v>5000</v>
      </c>
      <c r="J50" s="16">
        <f t="shared" si="4"/>
        <v>0</v>
      </c>
    </row>
    <row r="51" spans="1:10" ht="17.100000000000001" customHeight="1" x14ac:dyDescent="0.25">
      <c r="A51" s="47" t="s">
        <v>82</v>
      </c>
      <c r="B51" s="46"/>
      <c r="C51" s="14">
        <v>0</v>
      </c>
      <c r="D51" s="15">
        <v>22</v>
      </c>
      <c r="E51" s="16">
        <f t="shared" si="5"/>
        <v>0</v>
      </c>
      <c r="F51" s="47"/>
      <c r="G51" s="46"/>
      <c r="H51" s="14">
        <v>0</v>
      </c>
      <c r="I51" s="15"/>
      <c r="J51" s="16">
        <f t="shared" si="4"/>
        <v>0</v>
      </c>
    </row>
    <row r="52" spans="1:10" ht="17.100000000000001" customHeight="1" x14ac:dyDescent="0.25">
      <c r="A52" s="47" t="s">
        <v>88</v>
      </c>
      <c r="B52" s="46"/>
      <c r="C52" s="14">
        <v>0</v>
      </c>
      <c r="D52" s="15">
        <v>1500</v>
      </c>
      <c r="E52" s="16">
        <f t="shared" si="5"/>
        <v>0</v>
      </c>
      <c r="F52" s="47" t="s">
        <v>49</v>
      </c>
      <c r="G52" s="46"/>
      <c r="H52" s="14">
        <v>0</v>
      </c>
      <c r="I52" s="15">
        <v>2100</v>
      </c>
      <c r="J52" s="16">
        <f t="shared" si="4"/>
        <v>0</v>
      </c>
    </row>
    <row r="53" spans="1:10" ht="17.100000000000001" customHeight="1" x14ac:dyDescent="0.25">
      <c r="A53" s="47" t="s">
        <v>83</v>
      </c>
      <c r="B53" s="46"/>
      <c r="C53" s="14">
        <v>0</v>
      </c>
      <c r="D53" s="15">
        <v>85</v>
      </c>
      <c r="E53" s="16">
        <f t="shared" si="5"/>
        <v>0</v>
      </c>
      <c r="F53" s="47" t="s">
        <v>50</v>
      </c>
      <c r="G53" s="46"/>
      <c r="H53" s="14">
        <v>0</v>
      </c>
      <c r="I53" s="15">
        <v>1250</v>
      </c>
      <c r="J53" s="16">
        <f t="shared" si="4"/>
        <v>0</v>
      </c>
    </row>
    <row r="54" spans="1:10" ht="17.100000000000001" customHeight="1" x14ac:dyDescent="0.25">
      <c r="A54" s="45"/>
      <c r="B54" s="46"/>
      <c r="C54" s="20"/>
      <c r="D54" s="21" t="s">
        <v>26</v>
      </c>
      <c r="E54" s="16">
        <f>SUM(E48:E53)</f>
        <v>0</v>
      </c>
      <c r="F54" s="47" t="s">
        <v>51</v>
      </c>
      <c r="G54" s="46"/>
      <c r="H54" s="14">
        <v>0</v>
      </c>
      <c r="I54" s="15">
        <v>650</v>
      </c>
      <c r="J54" s="16">
        <f t="shared" si="4"/>
        <v>0</v>
      </c>
    </row>
    <row r="55" spans="1:10" ht="17.100000000000001" customHeight="1" x14ac:dyDescent="0.25">
      <c r="A55" s="43" t="s">
        <v>63</v>
      </c>
      <c r="B55" s="44"/>
      <c r="C55" s="11" t="s">
        <v>24</v>
      </c>
      <c r="D55" s="12" t="s">
        <v>25</v>
      </c>
      <c r="E55" s="12" t="s">
        <v>26</v>
      </c>
      <c r="F55" s="41" t="s">
        <v>69</v>
      </c>
      <c r="G55" s="42"/>
      <c r="H55" s="14">
        <v>0</v>
      </c>
      <c r="I55" s="15">
        <v>2500</v>
      </c>
      <c r="J55" s="16">
        <f t="shared" si="4"/>
        <v>0</v>
      </c>
    </row>
    <row r="56" spans="1:10" ht="17.100000000000001" customHeight="1" x14ac:dyDescent="0.25">
      <c r="A56" s="45"/>
      <c r="B56" s="46"/>
      <c r="C56" s="20">
        <v>0</v>
      </c>
      <c r="D56" s="16">
        <f t="shared" ref="D56:D57" si="6">(B56*C56)</f>
        <v>0</v>
      </c>
      <c r="E56" s="16">
        <f t="shared" ref="E56:E57" si="7">(C56*D56)</f>
        <v>0</v>
      </c>
      <c r="F56" s="41" t="s">
        <v>98</v>
      </c>
      <c r="G56" s="42"/>
      <c r="H56" s="14">
        <v>0</v>
      </c>
      <c r="I56" s="15">
        <v>650</v>
      </c>
      <c r="J56" s="16">
        <f t="shared" si="4"/>
        <v>0</v>
      </c>
    </row>
    <row r="57" spans="1:10" ht="17.100000000000001" customHeight="1" x14ac:dyDescent="0.25">
      <c r="A57" s="45"/>
      <c r="B57" s="46"/>
      <c r="C57" s="20">
        <v>0</v>
      </c>
      <c r="D57" s="16">
        <f t="shared" si="6"/>
        <v>0</v>
      </c>
      <c r="E57" s="16">
        <f t="shared" si="7"/>
        <v>0</v>
      </c>
      <c r="F57" s="41" t="s">
        <v>99</v>
      </c>
      <c r="G57" s="42"/>
      <c r="H57" s="14">
        <v>0</v>
      </c>
      <c r="I57" s="15">
        <v>650</v>
      </c>
      <c r="J57" s="16">
        <f t="shared" si="4"/>
        <v>0</v>
      </c>
    </row>
    <row r="58" spans="1:10" ht="17.100000000000001" customHeight="1" x14ac:dyDescent="0.25">
      <c r="A58" s="45"/>
      <c r="B58" s="46"/>
      <c r="C58" s="20"/>
      <c r="D58" s="21" t="s">
        <v>26</v>
      </c>
      <c r="E58" s="16">
        <f>SUM(E56:E57)</f>
        <v>0</v>
      </c>
      <c r="F58" s="41" t="s">
        <v>100</v>
      </c>
      <c r="G58" s="42"/>
      <c r="H58" s="14">
        <v>0</v>
      </c>
      <c r="I58" s="15">
        <v>1200</v>
      </c>
      <c r="J58" s="16">
        <f t="shared" si="4"/>
        <v>0</v>
      </c>
    </row>
    <row r="59" spans="1:10" ht="17.100000000000001" customHeight="1" x14ac:dyDescent="0.25">
      <c r="A59" s="48" t="s">
        <v>52</v>
      </c>
      <c r="B59" s="49"/>
      <c r="C59" s="11" t="s">
        <v>24</v>
      </c>
      <c r="D59" s="12" t="s">
        <v>25</v>
      </c>
      <c r="E59" s="12" t="s">
        <v>26</v>
      </c>
      <c r="F59" s="41" t="s">
        <v>75</v>
      </c>
      <c r="G59" s="42"/>
      <c r="H59" s="14">
        <v>0</v>
      </c>
      <c r="I59" s="15">
        <v>85</v>
      </c>
      <c r="J59" s="16">
        <f t="shared" si="4"/>
        <v>0</v>
      </c>
    </row>
    <row r="60" spans="1:10" ht="17.100000000000001" customHeight="1" x14ac:dyDescent="0.25">
      <c r="A60" s="47" t="s">
        <v>78</v>
      </c>
      <c r="B60" s="46"/>
      <c r="C60" s="14">
        <v>0</v>
      </c>
      <c r="D60" s="15">
        <v>450</v>
      </c>
      <c r="E60" s="23">
        <f t="shared" ref="E60:E66" si="8">(C60*D60)</f>
        <v>0</v>
      </c>
      <c r="F60" s="45"/>
      <c r="G60" s="46"/>
      <c r="H60" s="20"/>
      <c r="I60" s="21" t="s">
        <v>26</v>
      </c>
      <c r="J60" s="16">
        <f>SUM(J47:J59)</f>
        <v>0</v>
      </c>
    </row>
    <row r="61" spans="1:10" ht="17.100000000000001" customHeight="1" x14ac:dyDescent="0.25">
      <c r="A61" s="47"/>
      <c r="B61" s="46"/>
      <c r="C61" s="14"/>
      <c r="D61" s="15"/>
      <c r="E61" s="23">
        <f t="shared" si="8"/>
        <v>0</v>
      </c>
      <c r="F61" s="48" t="s">
        <v>53</v>
      </c>
      <c r="G61" s="49"/>
      <c r="H61" s="11" t="s">
        <v>24</v>
      </c>
      <c r="I61" s="12" t="s">
        <v>25</v>
      </c>
      <c r="J61" s="12" t="s">
        <v>26</v>
      </c>
    </row>
    <row r="62" spans="1:10" ht="17.100000000000001" customHeight="1" x14ac:dyDescent="0.25">
      <c r="A62" s="47" t="s">
        <v>59</v>
      </c>
      <c r="B62" s="46"/>
      <c r="C62" s="14">
        <v>1</v>
      </c>
      <c r="D62" s="15">
        <v>3500</v>
      </c>
      <c r="E62" s="23">
        <f t="shared" si="8"/>
        <v>3500</v>
      </c>
      <c r="F62" s="47" t="s">
        <v>79</v>
      </c>
      <c r="G62" s="46"/>
      <c r="H62" s="14">
        <v>1</v>
      </c>
      <c r="I62" s="15">
        <v>1650</v>
      </c>
      <c r="J62" s="16">
        <f>(H62*I62)</f>
        <v>1650</v>
      </c>
    </row>
    <row r="63" spans="1:10" ht="17.100000000000001" customHeight="1" x14ac:dyDescent="0.25">
      <c r="A63" s="47" t="s">
        <v>60</v>
      </c>
      <c r="B63" s="46"/>
      <c r="C63" s="14">
        <v>1</v>
      </c>
      <c r="D63" s="15">
        <v>3500</v>
      </c>
      <c r="E63" s="23">
        <f t="shared" si="8"/>
        <v>3500</v>
      </c>
      <c r="F63" s="47"/>
      <c r="G63" s="46"/>
      <c r="H63" s="14">
        <v>0</v>
      </c>
      <c r="I63" s="15"/>
      <c r="J63" s="16">
        <f>(H63*I63)</f>
        <v>0</v>
      </c>
    </row>
    <row r="64" spans="1:10" ht="17.100000000000001" customHeight="1" x14ac:dyDescent="0.25">
      <c r="A64" s="41"/>
      <c r="B64" s="42"/>
      <c r="C64" s="14"/>
      <c r="D64" s="15"/>
      <c r="E64" s="23">
        <f t="shared" si="8"/>
        <v>0</v>
      </c>
      <c r="F64" s="41" t="s">
        <v>73</v>
      </c>
      <c r="G64" s="42"/>
      <c r="H64" s="14">
        <v>0</v>
      </c>
      <c r="I64" s="15">
        <v>265</v>
      </c>
      <c r="J64" s="16">
        <f>(H64*I64)</f>
        <v>0</v>
      </c>
    </row>
    <row r="65" spans="1:10" ht="17.100000000000001" customHeight="1" x14ac:dyDescent="0.25">
      <c r="A65" s="47"/>
      <c r="B65" s="46"/>
      <c r="C65" s="14"/>
      <c r="D65" s="15"/>
      <c r="E65" s="23">
        <f t="shared" si="8"/>
        <v>0</v>
      </c>
      <c r="F65" s="38"/>
      <c r="G65" s="13"/>
      <c r="H65" s="20"/>
      <c r="I65" s="21" t="s">
        <v>26</v>
      </c>
      <c r="J65" s="16">
        <f>SUM(J62:J64)</f>
        <v>1650</v>
      </c>
    </row>
    <row r="66" spans="1:10" ht="15.75" customHeight="1" x14ac:dyDescent="0.25">
      <c r="A66" s="45" t="s">
        <v>65</v>
      </c>
      <c r="B66" s="46"/>
      <c r="C66" s="14">
        <v>0</v>
      </c>
      <c r="D66" s="15">
        <v>600</v>
      </c>
      <c r="E66" s="23">
        <f t="shared" si="8"/>
        <v>0</v>
      </c>
      <c r="F66" s="45"/>
      <c r="G66" s="46"/>
      <c r="H66" s="25"/>
      <c r="I66" s="26"/>
      <c r="J66" s="27"/>
    </row>
    <row r="67" spans="1:10" ht="15.75" customHeight="1" x14ac:dyDescent="0.25">
      <c r="A67" s="19"/>
      <c r="B67" s="13"/>
      <c r="C67" s="20"/>
      <c r="D67" s="32"/>
      <c r="E67" s="23"/>
      <c r="F67" s="24"/>
      <c r="G67" s="25"/>
      <c r="H67" s="29"/>
      <c r="I67" s="30" t="s">
        <v>54</v>
      </c>
      <c r="J67" s="31">
        <f>E22+J21+J31+J38+E38+E46+J44+E54+J60+J65+E68+E58</f>
        <v>88750</v>
      </c>
    </row>
    <row r="68" spans="1:10" ht="17.100000000000001" customHeight="1" x14ac:dyDescent="0.25">
      <c r="A68" s="68"/>
      <c r="B68" s="69"/>
      <c r="C68" s="6"/>
      <c r="D68" s="21" t="s">
        <v>26</v>
      </c>
      <c r="E68" s="16">
        <f>SUM(E60:E66)</f>
        <v>7000</v>
      </c>
      <c r="F68" s="28"/>
      <c r="G68" s="29"/>
      <c r="H68" s="29"/>
      <c r="I68" s="30" t="s">
        <v>55</v>
      </c>
      <c r="J68" s="31">
        <v>0</v>
      </c>
    </row>
    <row r="69" spans="1:10" ht="18.75" customHeight="1" x14ac:dyDescent="0.25">
      <c r="A69" s="35"/>
      <c r="B69" s="35"/>
      <c r="C69" s="35"/>
      <c r="D69" s="35"/>
      <c r="E69" s="35"/>
      <c r="F69" s="28"/>
      <c r="G69" s="29"/>
      <c r="H69" s="29"/>
      <c r="I69" s="33" t="s">
        <v>56</v>
      </c>
      <c r="J69" s="34">
        <v>0</v>
      </c>
    </row>
    <row r="70" spans="1:10" ht="15" customHeight="1" x14ac:dyDescent="0.3">
      <c r="F70" s="28"/>
      <c r="G70" s="29"/>
      <c r="H70" s="29"/>
      <c r="I70" s="36" t="s">
        <v>26</v>
      </c>
      <c r="J70" s="37">
        <f>J67+J68-J69</f>
        <v>88750</v>
      </c>
    </row>
    <row r="71" spans="1:10" ht="15" customHeight="1" x14ac:dyDescent="0.25">
      <c r="F71" s="29"/>
      <c r="G71" s="29"/>
    </row>
  </sheetData>
  <mergeCells count="127">
    <mergeCell ref="A66:B66"/>
    <mergeCell ref="A63:B63"/>
    <mergeCell ref="A50:B50"/>
    <mergeCell ref="F51:G51"/>
    <mergeCell ref="A51:B51"/>
    <mergeCell ref="A45:B45"/>
    <mergeCell ref="F24:G24"/>
    <mergeCell ref="A22:B22"/>
    <mergeCell ref="F28:G28"/>
    <mergeCell ref="F66:G66"/>
    <mergeCell ref="F45:G45"/>
    <mergeCell ref="F34:G34"/>
    <mergeCell ref="F40:G40"/>
    <mergeCell ref="F41:G41"/>
    <mergeCell ref="F43:G43"/>
    <mergeCell ref="F38:G38"/>
    <mergeCell ref="F27:G27"/>
    <mergeCell ref="F33:G33"/>
    <mergeCell ref="F39:G39"/>
    <mergeCell ref="F42:G42"/>
    <mergeCell ref="F60:G60"/>
    <mergeCell ref="F64:G64"/>
    <mergeCell ref="A54:B54"/>
    <mergeCell ref="A64:B64"/>
    <mergeCell ref="F21:G21"/>
    <mergeCell ref="A20:B20"/>
    <mergeCell ref="F25:G25"/>
    <mergeCell ref="F36:G36"/>
    <mergeCell ref="A68:B68"/>
    <mergeCell ref="F52:G52"/>
    <mergeCell ref="A47:B47"/>
    <mergeCell ref="F46:G46"/>
    <mergeCell ref="F47:G47"/>
    <mergeCell ref="F48:G48"/>
    <mergeCell ref="A48:B48"/>
    <mergeCell ref="A49:B49"/>
    <mergeCell ref="A59:B59"/>
    <mergeCell ref="A60:B60"/>
    <mergeCell ref="A61:B61"/>
    <mergeCell ref="A62:B62"/>
    <mergeCell ref="F50:G50"/>
    <mergeCell ref="F53:G53"/>
    <mergeCell ref="F54:G54"/>
    <mergeCell ref="A53:B53"/>
    <mergeCell ref="F49:G49"/>
    <mergeCell ref="A38:B38"/>
    <mergeCell ref="A65:B65"/>
    <mergeCell ref="A46:B46"/>
    <mergeCell ref="A3:B3"/>
    <mergeCell ref="E6:H6"/>
    <mergeCell ref="A4:B4"/>
    <mergeCell ref="E7:H7"/>
    <mergeCell ref="E1:G1"/>
    <mergeCell ref="A13:B13"/>
    <mergeCell ref="F13:G13"/>
    <mergeCell ref="F9:H9"/>
    <mergeCell ref="F10:H10"/>
    <mergeCell ref="F11:H11"/>
    <mergeCell ref="C6:D6"/>
    <mergeCell ref="C7:D7"/>
    <mergeCell ref="C3:H3"/>
    <mergeCell ref="C4:H4"/>
    <mergeCell ref="C5:H5"/>
    <mergeCell ref="C8:H8"/>
    <mergeCell ref="A9:B9"/>
    <mergeCell ref="A10:B10"/>
    <mergeCell ref="A11:B11"/>
    <mergeCell ref="A5:B5"/>
    <mergeCell ref="A7:B7"/>
    <mergeCell ref="A8:B8"/>
    <mergeCell ref="A6:B6"/>
    <mergeCell ref="A16:B16"/>
    <mergeCell ref="F44:G44"/>
    <mergeCell ref="A52:B52"/>
    <mergeCell ref="F14:G14"/>
    <mergeCell ref="F15:G15"/>
    <mergeCell ref="F16:G16"/>
    <mergeCell ref="F17:G17"/>
    <mergeCell ref="F18:G18"/>
    <mergeCell ref="A14:B14"/>
    <mergeCell ref="A15:B15"/>
    <mergeCell ref="F32:G32"/>
    <mergeCell ref="F31:G31"/>
    <mergeCell ref="F35:G35"/>
    <mergeCell ref="F26:G26"/>
    <mergeCell ref="F30:G30"/>
    <mergeCell ref="A21:B21"/>
    <mergeCell ref="F20:G20"/>
    <mergeCell ref="A23:B23"/>
    <mergeCell ref="A17:B17"/>
    <mergeCell ref="A29:B29"/>
    <mergeCell ref="A44:B44"/>
    <mergeCell ref="F23:G23"/>
    <mergeCell ref="F22:G22"/>
    <mergeCell ref="F19:G19"/>
    <mergeCell ref="A18:B18"/>
    <mergeCell ref="A30:B30"/>
    <mergeCell ref="A25:B25"/>
    <mergeCell ref="A27:B27"/>
    <mergeCell ref="A28:B28"/>
    <mergeCell ref="A43:B43"/>
    <mergeCell ref="A34:B34"/>
    <mergeCell ref="A35:B35"/>
    <mergeCell ref="A36:B36"/>
    <mergeCell ref="A31:B31"/>
    <mergeCell ref="A37:B37"/>
    <mergeCell ref="A19:B19"/>
    <mergeCell ref="A24:B24"/>
    <mergeCell ref="A41:B41"/>
    <mergeCell ref="A33:B33"/>
    <mergeCell ref="A40:B40"/>
    <mergeCell ref="A26:B26"/>
    <mergeCell ref="A42:B42"/>
    <mergeCell ref="A32:B32"/>
    <mergeCell ref="A39:B39"/>
    <mergeCell ref="F56:G56"/>
    <mergeCell ref="F57:G57"/>
    <mergeCell ref="F58:G58"/>
    <mergeCell ref="F59:G59"/>
    <mergeCell ref="A55:B55"/>
    <mergeCell ref="A56:B56"/>
    <mergeCell ref="A57:B57"/>
    <mergeCell ref="A58:B58"/>
    <mergeCell ref="F63:G63"/>
    <mergeCell ref="F55:G55"/>
    <mergeCell ref="F61:G61"/>
    <mergeCell ref="F62:G62"/>
  </mergeCells>
  <pageMargins left="0" right="0" top="0" bottom="0" header="0" footer="0"/>
  <pageSetup scale="77" fitToHeight="0" orientation="portrait" r:id="rId1"/>
  <headerFooter>
    <oddFooter>&amp;"Helvetica,Regular"&amp;11&amp;P</oddFooter>
  </headerFooter>
  <rowBreaks count="1" manualBreakCount="1">
    <brk id="38" max="9" man="1"/>
  </row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0"/>
  <sheetViews>
    <sheetView showGridLines="0" workbookViewId="0"/>
  </sheetViews>
  <sheetFormatPr defaultColWidth="6.59765625" defaultRowHeight="15" customHeight="1" x14ac:dyDescent="0.25"/>
  <cols>
    <col min="1" max="256" width="6.59765625" style="1" customWidth="1"/>
  </cols>
  <sheetData>
    <row r="1" spans="1:5" ht="17.100000000000001" customHeight="1" x14ac:dyDescent="0.25">
      <c r="A1" s="29"/>
      <c r="B1" s="29"/>
      <c r="C1" s="29"/>
      <c r="D1" s="29"/>
      <c r="E1" s="29"/>
    </row>
    <row r="2" spans="1:5" ht="17.100000000000001" customHeight="1" x14ac:dyDescent="0.25">
      <c r="A2" s="29"/>
      <c r="B2" s="29"/>
      <c r="C2" s="29"/>
      <c r="D2" s="29"/>
      <c r="E2" s="29"/>
    </row>
    <row r="3" spans="1:5" ht="17.100000000000001" customHeight="1" x14ac:dyDescent="0.25">
      <c r="A3" s="29"/>
      <c r="B3" s="29"/>
      <c r="C3" s="29"/>
      <c r="D3" s="29"/>
      <c r="E3" s="29"/>
    </row>
    <row r="4" spans="1:5" ht="17.100000000000001" customHeight="1" x14ac:dyDescent="0.25">
      <c r="A4" s="29"/>
      <c r="B4" s="29"/>
      <c r="C4" s="29"/>
      <c r="D4" s="29"/>
      <c r="E4" s="29"/>
    </row>
    <row r="5" spans="1:5" ht="17.100000000000001" customHeight="1" x14ac:dyDescent="0.25">
      <c r="A5" s="29"/>
      <c r="B5" s="29"/>
      <c r="C5" s="29"/>
      <c r="D5" s="29"/>
      <c r="E5" s="29"/>
    </row>
    <row r="6" spans="1:5" ht="17.100000000000001" customHeight="1" x14ac:dyDescent="0.25">
      <c r="A6" s="29"/>
      <c r="B6" s="29"/>
      <c r="C6" s="29"/>
      <c r="D6" s="29"/>
      <c r="E6" s="29"/>
    </row>
    <row r="7" spans="1:5" ht="17.100000000000001" customHeight="1" x14ac:dyDescent="0.25">
      <c r="A7" s="29"/>
      <c r="B7" s="29"/>
      <c r="C7" s="29"/>
      <c r="D7" s="29"/>
      <c r="E7" s="29"/>
    </row>
    <row r="8" spans="1:5" ht="17.100000000000001" customHeight="1" x14ac:dyDescent="0.25">
      <c r="A8" s="29"/>
      <c r="B8" s="29"/>
      <c r="C8" s="29"/>
      <c r="D8" s="29"/>
      <c r="E8" s="29"/>
    </row>
    <row r="9" spans="1:5" ht="17.100000000000001" customHeight="1" x14ac:dyDescent="0.25">
      <c r="A9" s="29"/>
      <c r="B9" s="29"/>
      <c r="C9" s="29"/>
      <c r="D9" s="29"/>
      <c r="E9" s="29"/>
    </row>
    <row r="10" spans="1:5" ht="17.100000000000001" customHeight="1" x14ac:dyDescent="0.25">
      <c r="A10" s="29"/>
      <c r="B10" s="29"/>
      <c r="C10" s="29"/>
      <c r="D10" s="29"/>
      <c r="E10" s="29"/>
    </row>
  </sheetData>
  <pageMargins left="0" right="0" top="0" bottom="0" header="0" footer="0"/>
  <pageSetup orientation="landscape"/>
  <headerFooter>
    <oddFooter>&amp;"Helvetica,Regular"&amp;11&amp;P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0"/>
  <sheetViews>
    <sheetView showGridLines="0" workbookViewId="0"/>
  </sheetViews>
  <sheetFormatPr defaultColWidth="6.59765625" defaultRowHeight="15" customHeight="1" x14ac:dyDescent="0.25"/>
  <cols>
    <col min="1" max="256" width="6.59765625" style="1" customWidth="1"/>
  </cols>
  <sheetData>
    <row r="1" spans="1:5" ht="17.100000000000001" customHeight="1" x14ac:dyDescent="0.25">
      <c r="A1" s="29"/>
      <c r="B1" s="29"/>
      <c r="C1" s="29"/>
      <c r="D1" s="29"/>
      <c r="E1" s="29"/>
    </row>
    <row r="2" spans="1:5" ht="17.100000000000001" customHeight="1" x14ac:dyDescent="0.25">
      <c r="A2" s="29"/>
      <c r="B2" s="29"/>
      <c r="C2" s="29"/>
      <c r="D2" s="29"/>
      <c r="E2" s="29"/>
    </row>
    <row r="3" spans="1:5" ht="17.100000000000001" customHeight="1" x14ac:dyDescent="0.25">
      <c r="A3" s="29"/>
      <c r="B3" s="29"/>
      <c r="C3" s="29"/>
      <c r="D3" s="29"/>
      <c r="E3" s="29"/>
    </row>
    <row r="4" spans="1:5" ht="17.100000000000001" customHeight="1" x14ac:dyDescent="0.25">
      <c r="A4" s="29"/>
      <c r="B4" s="29"/>
      <c r="C4" s="29"/>
      <c r="D4" s="29"/>
      <c r="E4" s="29"/>
    </row>
    <row r="5" spans="1:5" ht="17.100000000000001" customHeight="1" x14ac:dyDescent="0.25">
      <c r="A5" s="29"/>
      <c r="B5" s="29"/>
      <c r="C5" s="29"/>
      <c r="D5" s="29"/>
      <c r="E5" s="29"/>
    </row>
    <row r="6" spans="1:5" ht="17.100000000000001" customHeight="1" x14ac:dyDescent="0.25">
      <c r="A6" s="29"/>
      <c r="B6" s="29"/>
      <c r="C6" s="29"/>
      <c r="D6" s="29"/>
      <c r="E6" s="29"/>
    </row>
    <row r="7" spans="1:5" ht="17.100000000000001" customHeight="1" x14ac:dyDescent="0.25">
      <c r="A7" s="29"/>
      <c r="B7" s="29"/>
      <c r="C7" s="29"/>
      <c r="D7" s="29"/>
      <c r="E7" s="29"/>
    </row>
    <row r="8" spans="1:5" ht="17.100000000000001" customHeight="1" x14ac:dyDescent="0.25">
      <c r="A8" s="29"/>
      <c r="B8" s="29"/>
      <c r="C8" s="29"/>
      <c r="D8" s="29"/>
      <c r="E8" s="29"/>
    </row>
    <row r="9" spans="1:5" ht="17.100000000000001" customHeight="1" x14ac:dyDescent="0.25">
      <c r="A9" s="29"/>
      <c r="B9" s="29"/>
      <c r="C9" s="29"/>
      <c r="D9" s="29"/>
      <c r="E9" s="29"/>
    </row>
    <row r="10" spans="1:5" ht="17.100000000000001" customHeight="1" x14ac:dyDescent="0.25">
      <c r="A10" s="29"/>
      <c r="B10" s="29"/>
      <c r="C10" s="29"/>
      <c r="D10" s="29"/>
      <c r="E10" s="29"/>
    </row>
  </sheetData>
  <pageMargins left="0" right="0" top="0" bottom="0" header="0" footer="0"/>
  <pageSetup orientation="landscape"/>
  <headerFooter>
    <oddFooter>&amp;"Helvetica,Regular"&amp;11&amp;P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Grady Hastings</cp:lastModifiedBy>
  <cp:lastPrinted>2026-07-29T19:12:33Z</cp:lastPrinted>
  <dcterms:created xsi:type="dcterms:W3CDTF">2025-01-09T18:29:04Z</dcterms:created>
  <dcterms:modified xsi:type="dcterms:W3CDTF">2026-07-29T19:12:38Z</dcterms:modified>
</cp:coreProperties>
</file>