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mcclemons\McNeil Company Dropbox\Madisyn van den Boogaart\McNeil - Estimating\25 Projects\1-2509 - Hogan Residence\02 Estimates\01 Estimates\"/>
    </mc:Choice>
  </mc:AlternateContent>
  <xr:revisionPtr revIDLastSave="0" documentId="13_ncr:1_{B26CBF62-66F8-47B5-8924-C85935337726}" xr6:coauthVersionLast="47" xr6:coauthVersionMax="47" xr10:uidLastSave="{00000000-0000-0000-0000-000000000000}"/>
  <bookViews>
    <workbookView xWindow="-110" yWindow="-110" windowWidth="25820" windowHeight="15500" xr2:uid="{92D898A3-E0C1-41FA-A43B-451E37E51C95}"/>
  </bookViews>
  <sheets>
    <sheet name="Sheet1" sheetId="1" r:id="rId1"/>
  </sheets>
  <definedNames>
    <definedName name="_xlnm.Print_Area" localSheetId="0">Sheet1!$A$1:$K$98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7" i="1" l="1"/>
  <c r="K32" i="1" l="1"/>
  <c r="K34" i="1" l="1"/>
  <c r="K49" i="1" l="1"/>
</calcChain>
</file>

<file path=xl/sharedStrings.xml><?xml version="1.0" encoding="utf-8"?>
<sst xmlns="http://schemas.openxmlformats.org/spreadsheetml/2006/main" count="89" uniqueCount="71">
  <si>
    <t>COST SUMMARY</t>
  </si>
  <si>
    <t xml:space="preserve">NEW HOME BUDGET </t>
  </si>
  <si>
    <t>ADD</t>
  </si>
  <si>
    <t>sf</t>
  </si>
  <si>
    <t>DEDUCT</t>
  </si>
  <si>
    <t xml:space="preserve"> </t>
  </si>
  <si>
    <r>
      <t>ALTERNATE BIDS</t>
    </r>
    <r>
      <rPr>
        <b/>
        <i/>
        <u/>
        <sz val="16"/>
        <color rgb="FFAC8505"/>
        <rFont val="Century Gothic"/>
        <family val="2"/>
      </rPr>
      <t xml:space="preserve"> (NOT included in total)</t>
    </r>
  </si>
  <si>
    <t>upgrade features and options incorporated during design process</t>
  </si>
  <si>
    <t>Direct Cost Allowances</t>
  </si>
  <si>
    <t>Subtotal Upgrade Features &amp; Options</t>
  </si>
  <si>
    <t>Subtotal Building Addition Cost</t>
  </si>
  <si>
    <t>Landscape Lighting Allowance</t>
  </si>
  <si>
    <t>Retaining Walls Allowance</t>
  </si>
  <si>
    <t>Landscaping Allowance</t>
  </si>
  <si>
    <t>Total Finished Area (square feet)</t>
  </si>
  <si>
    <t>Garage</t>
  </si>
  <si>
    <t>TOTAL CONSTRUCTION BUDGET</t>
  </si>
  <si>
    <t>NEW HOME BASE PRICE</t>
  </si>
  <si>
    <t>TV's</t>
  </si>
  <si>
    <t>Covered Deck</t>
  </si>
  <si>
    <t>Irrigation Allowance</t>
  </si>
  <si>
    <t>Buried Drainainage Allowance</t>
  </si>
  <si>
    <t>by owner</t>
  </si>
  <si>
    <t>approx. ADD</t>
  </si>
  <si>
    <r>
      <t>SITEWORK ALLOWANCES PHASE 1</t>
    </r>
    <r>
      <rPr>
        <b/>
        <u/>
        <sz val="14"/>
        <color rgb="FFAC8505"/>
        <rFont val="Century Gothic"/>
        <family val="2"/>
      </rPr>
      <t xml:space="preserve"> (subtotal with allowance fee)</t>
    </r>
  </si>
  <si>
    <r>
      <t>UPGRADE FEATURES &amp; OPTIONS</t>
    </r>
    <r>
      <rPr>
        <b/>
        <u/>
        <sz val="14"/>
        <color rgb="FFAC8505"/>
        <rFont val="Century Gothic"/>
        <family val="2"/>
      </rPr>
      <t xml:space="preserve"> (included in budget)</t>
    </r>
  </si>
  <si>
    <t>Hogan Residence</t>
  </si>
  <si>
    <t>BUDGET ESTIMATE</t>
  </si>
  <si>
    <t>Pavers Allowance (Front Stoop, Front Walk, Covered Patio)</t>
  </si>
  <si>
    <t>Lower Level Art Displays to have wood boxes in lieu of drywall finish</t>
  </si>
  <si>
    <t>Arched ceiling and trim details in Office (crown, beams, etc.)</t>
  </si>
  <si>
    <t>Finished back panel in Primary Wardrobe closet system</t>
  </si>
  <si>
    <t>Add manual wardrobe lifts throughout Primary Wardrobe at 11' ceiling</t>
  </si>
  <si>
    <t>Garage cabinetry</t>
  </si>
  <si>
    <t>(2) sun tunnels and Covered Patio Skylight</t>
  </si>
  <si>
    <t>Foyer wall mouldings</t>
  </si>
  <si>
    <t>Trench drain in Garage</t>
  </si>
  <si>
    <t>Sunshade at Covered Patio</t>
  </si>
  <si>
    <t>Trustile in lieu of Karona interior doors</t>
  </si>
  <si>
    <t>Wood floor in the Primary Wardrobe in lieu of carpet</t>
  </si>
  <si>
    <t>Art glass at front door or Office doors</t>
  </si>
  <si>
    <t>Safe allowance</t>
  </si>
  <si>
    <t>White oak cabinetry in lieu of beech at all stained cabinetry</t>
  </si>
  <si>
    <t>Kozy Heat Exterior Heat Transfer kit</t>
  </si>
  <si>
    <t>add cost here and it does the math</t>
  </si>
  <si>
    <t>Lighting Control (Lutron, all public areas on Main Level)</t>
  </si>
  <si>
    <t>Steam Shower</t>
  </si>
  <si>
    <t>Thermador appliance package in lieu of SubZero Wolf</t>
  </si>
  <si>
    <t>pending, ADD</t>
  </si>
  <si>
    <t>Wallpaper</t>
  </si>
  <si>
    <t>Add Storage shelving in Mechanical/Storage Rooms</t>
  </si>
  <si>
    <t>$6000-$7000</t>
  </si>
  <si>
    <t>Delete pavers at the Covered Patio</t>
  </si>
  <si>
    <t>Delete pavers at the Front Walk/Front Stoop</t>
  </si>
  <si>
    <t>Garage Heater</t>
  </si>
  <si>
    <t>Alternate brick selection in lieu of Tryon Old Carolina</t>
  </si>
  <si>
    <t>Pella Reserve Collection Windows (versus Pella Lifestyle Collection)</t>
  </si>
  <si>
    <t>Sod/Grading Allowance</t>
  </si>
  <si>
    <t>Primary Bedroom wall paneling feature wall (beech)</t>
  </si>
  <si>
    <t>Add (2) Air Scrubber Induct Cleaner to hvac system</t>
  </si>
  <si>
    <t>48" cooktop in lieu of 36", Wolf (based on model SRT484DG)</t>
  </si>
  <si>
    <t>Enhanced Electrical Plan (compared to similar homes)</t>
  </si>
  <si>
    <t>approximately</t>
  </si>
  <si>
    <t>Epoxy flooring coating in Garage</t>
  </si>
  <si>
    <t>Custom front entry system</t>
  </si>
  <si>
    <t>Masonry Details</t>
  </si>
  <si>
    <t>Excluding Lot, Design, Window Coverings, TV's, Furnishings, Interior Designer, Wallpaper, Art Glass</t>
  </si>
  <si>
    <t>by owner / interior designer</t>
  </si>
  <si>
    <t>Change to prefinished cabinetry series, CKF Sorrento, at painted locations in lieu of unfinished cabinetry by Eurowood: Bath 2, Bath 3, Primary Bath, Service Entry, Laundry</t>
  </si>
  <si>
    <t>Change to prefinished cabinetry series, CKF Classic, at painted locations in lieu of unfinished cabinetry by Eurowood: Bath 2, Bath 3, Primary Bath, Service Entry, Laundry</t>
  </si>
  <si>
    <t>Change Pantry to CKF Signature series in lieu of Egger textured melamine by Eurowood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</si>
</sst>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(&quot;$&quot;* #,##0_);_(&quot;$&quot;* \(#,##0\);_(&quot;$&quot;* &quot;-&quot;_);_(@_)"/>
    <numFmt numFmtId="164" formatCode="&quot;$&quot;#,##0"/>
    <numFmt numFmtId="165" formatCode="_(&quot;$&quot;* #,##0_);_(&quot;$&quot;* \(#,##0\);_(&quot;$&quot;* &quot;-&quot;??_);_(@_)"/>
  </numFmts>
  <fonts count="30">
    <font>
      <sz val="11"/>
      <color theme="1"/>
      <name val="Calibri"/>
      <family val="2"/>
      <scheme val="minor"/>
    </font>
    <font>
      <sz val="20"/>
      <color theme="1"/>
      <name val="Century Gothic"/>
      <family val="2"/>
    </font>
    <font>
      <sz val="11"/>
      <color theme="1"/>
      <name val="Century Gothic"/>
      <family val="2"/>
    </font>
    <font>
      <b/>
      <sz val="11"/>
      <color theme="1"/>
      <name val="Century Gothic"/>
      <family val="2"/>
    </font>
    <font>
      <sz val="12"/>
      <color theme="1"/>
      <name val="Century Gothic"/>
      <family val="2"/>
    </font>
    <font>
      <sz val="9"/>
      <color theme="1"/>
      <name val="Century Gothic"/>
      <family val="2"/>
    </font>
    <font>
      <sz val="11"/>
      <name val="Century Gothic"/>
      <family val="2"/>
    </font>
    <font>
      <b/>
      <u/>
      <sz val="11"/>
      <color theme="1"/>
      <name val="Century Gothic"/>
      <family val="2"/>
    </font>
    <font>
      <b/>
      <sz val="14"/>
      <color theme="1"/>
      <name val="Century Gothic"/>
      <family val="2"/>
    </font>
    <font>
      <b/>
      <sz val="12"/>
      <color theme="1"/>
      <name val="Century Gothic"/>
      <family val="2"/>
    </font>
    <font>
      <sz val="24"/>
      <color theme="1"/>
      <name val="Century Gothic"/>
      <family val="2"/>
    </font>
    <font>
      <b/>
      <u/>
      <sz val="16"/>
      <color rgb="FFAC8505"/>
      <name val="Century Gothic"/>
      <family val="2"/>
    </font>
    <font>
      <sz val="36"/>
      <color rgb="FFAC8505"/>
      <name val="Kontrapunkt Bob"/>
      <family val="3"/>
    </font>
    <font>
      <b/>
      <i/>
      <u/>
      <sz val="14"/>
      <color rgb="FFAC8505"/>
      <name val="Century Gothic"/>
      <family val="2"/>
    </font>
    <font>
      <b/>
      <sz val="11"/>
      <color rgb="FFAC8505"/>
      <name val="Century Gothic"/>
      <family val="2"/>
    </font>
    <font>
      <sz val="14"/>
      <color theme="1"/>
      <name val="Century Gothic"/>
      <family val="2"/>
    </font>
    <font>
      <sz val="13"/>
      <color theme="1"/>
      <name val="Century Gothic"/>
      <family val="2"/>
    </font>
    <font>
      <b/>
      <sz val="13"/>
      <color theme="1"/>
      <name val="Century Gothic"/>
      <family val="2"/>
    </font>
    <font>
      <b/>
      <sz val="18"/>
      <color theme="1"/>
      <name val="Century Gothic"/>
      <family val="2"/>
    </font>
    <font>
      <b/>
      <u/>
      <sz val="18"/>
      <color rgb="FFAC8505"/>
      <name val="Century Gothic"/>
      <family val="2"/>
    </font>
    <font>
      <b/>
      <sz val="11"/>
      <name val="Century Gothic"/>
      <family val="2"/>
    </font>
    <font>
      <b/>
      <i/>
      <u/>
      <sz val="18"/>
      <color rgb="FFAC8505"/>
      <name val="Century Gothic"/>
      <family val="2"/>
    </font>
    <font>
      <b/>
      <i/>
      <u/>
      <sz val="16"/>
      <color rgb="FFAC8505"/>
      <name val="Century Gothic"/>
      <family val="2"/>
    </font>
    <font>
      <u/>
      <sz val="11"/>
      <color theme="1"/>
      <name val="Century Gothic"/>
      <family val="2"/>
    </font>
    <font>
      <i/>
      <u/>
      <sz val="11"/>
      <color theme="1"/>
      <name val="Century Gothic"/>
      <family val="2"/>
    </font>
    <font>
      <b/>
      <sz val="18"/>
      <color rgb="FFAC8505"/>
      <name val="Century Gothic"/>
      <family val="2"/>
    </font>
    <font>
      <i/>
      <sz val="11"/>
      <color theme="1"/>
      <name val="Century Gothic"/>
      <family val="2"/>
    </font>
    <font>
      <b/>
      <i/>
      <sz val="11"/>
      <name val="Century Gothic"/>
      <family val="2"/>
    </font>
    <font>
      <b/>
      <i/>
      <sz val="11"/>
      <color theme="1"/>
      <name val="Century Gothic"/>
      <family val="2"/>
    </font>
    <font>
      <b/>
      <u/>
      <sz val="14"/>
      <color rgb="FFAC8505"/>
      <name val="Century Gothic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ck">
        <color rgb="FFAC8505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7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8" fillId="0" borderId="0" xfId="0" applyFont="1" applyAlignment="1">
      <alignment horizontal="center" vertical="center"/>
    </xf>
    <xf numFmtId="42" fontId="9" fillId="0" borderId="0" xfId="0" applyNumberFormat="1" applyFont="1"/>
    <xf numFmtId="0" fontId="10" fillId="0" borderId="0" xfId="0" applyFont="1"/>
    <xf numFmtId="0" fontId="9" fillId="0" borderId="0" xfId="0" applyFont="1" applyAlignment="1">
      <alignment horizontal="left"/>
    </xf>
    <xf numFmtId="0" fontId="9" fillId="0" borderId="0" xfId="0" applyFont="1"/>
    <xf numFmtId="0" fontId="11" fillId="0" borderId="0" xfId="0" applyFont="1"/>
    <xf numFmtId="0" fontId="8" fillId="0" borderId="0" xfId="0" applyFont="1"/>
    <xf numFmtId="0" fontId="12" fillId="0" borderId="0" xfId="0" applyFont="1" applyAlignment="1">
      <alignment horizontal="left"/>
    </xf>
    <xf numFmtId="165" fontId="4" fillId="0" borderId="0" xfId="0" applyNumberFormat="1" applyFont="1"/>
    <xf numFmtId="0" fontId="8" fillId="0" borderId="0" xfId="0" applyFont="1" applyAlignment="1">
      <alignment horizontal="right"/>
    </xf>
    <xf numFmtId="0" fontId="13" fillId="0" borderId="0" xfId="0" applyFont="1" applyAlignment="1">
      <alignment horizontal="right"/>
    </xf>
    <xf numFmtId="0" fontId="5" fillId="0" borderId="0" xfId="0" applyFont="1" applyAlignment="1">
      <alignment horizontal="center" vertic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16" fillId="0" borderId="0" xfId="0" applyFont="1"/>
    <xf numFmtId="0" fontId="16" fillId="0" borderId="0" xfId="0" applyFont="1" applyAlignment="1">
      <alignment horizontal="right"/>
    </xf>
    <xf numFmtId="165" fontId="16" fillId="0" borderId="0" xfId="0" applyNumberFormat="1" applyFont="1"/>
    <xf numFmtId="165" fontId="17" fillId="0" borderId="0" xfId="0" applyNumberFormat="1" applyFont="1"/>
    <xf numFmtId="42" fontId="18" fillId="0" borderId="0" xfId="0" applyNumberFormat="1" applyFont="1" applyAlignment="1">
      <alignment vertical="center"/>
    </xf>
    <xf numFmtId="0" fontId="19" fillId="0" borderId="0" xfId="0" applyFont="1"/>
    <xf numFmtId="164" fontId="15" fillId="0" borderId="0" xfId="0" applyNumberFormat="1" applyFont="1" applyAlignment="1">
      <alignment horizontal="left" vertical="center"/>
    </xf>
    <xf numFmtId="164" fontId="6" fillId="0" borderId="0" xfId="0" applyNumberFormat="1" applyFont="1" applyAlignment="1">
      <alignment horizontal="right" vertical="center"/>
    </xf>
    <xf numFmtId="0" fontId="14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16" fillId="0" borderId="0" xfId="0" applyFont="1" applyAlignment="1">
      <alignment horizontal="left" wrapText="1"/>
    </xf>
    <xf numFmtId="0" fontId="16" fillId="0" borderId="0" xfId="0" applyFont="1" applyAlignment="1">
      <alignment horizontal="left" vertical="center" wrapText="1"/>
    </xf>
    <xf numFmtId="0" fontId="21" fillId="0" borderId="0" xfId="0" applyFont="1" applyAlignment="1">
      <alignment horizontal="left"/>
    </xf>
    <xf numFmtId="0" fontId="20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center" vertical="center"/>
    </xf>
    <xf numFmtId="0" fontId="24" fillId="0" borderId="0" xfId="0" applyFont="1"/>
    <xf numFmtId="164" fontId="16" fillId="0" borderId="0" xfId="0" applyNumberFormat="1" applyFont="1" applyAlignment="1">
      <alignment horizontal="left"/>
    </xf>
    <xf numFmtId="164" fontId="17" fillId="0" borderId="0" xfId="0" applyNumberFormat="1" applyFont="1" applyAlignment="1">
      <alignment horizontal="right"/>
    </xf>
    <xf numFmtId="0" fontId="23" fillId="0" borderId="0" xfId="0" applyFont="1" applyAlignment="1">
      <alignment horizontal="left" vertical="center"/>
    </xf>
    <xf numFmtId="0" fontId="19" fillId="0" borderId="3" xfId="0" applyFont="1" applyBorder="1"/>
    <xf numFmtId="0" fontId="2" fillId="0" borderId="3" xfId="0" applyFont="1" applyBorder="1" applyAlignment="1">
      <alignment horizontal="center" vertical="center"/>
    </xf>
    <xf numFmtId="0" fontId="16" fillId="0" borderId="3" xfId="0" applyFont="1" applyBorder="1" applyAlignment="1">
      <alignment horizontal="left" vertical="center" wrapText="1"/>
    </xf>
    <xf numFmtId="0" fontId="2" fillId="0" borderId="3" xfId="0" applyFont="1" applyBorder="1"/>
    <xf numFmtId="164" fontId="16" fillId="0" borderId="3" xfId="0" applyNumberFormat="1" applyFont="1" applyBorder="1" applyAlignment="1">
      <alignment horizontal="left"/>
    </xf>
    <xf numFmtId="165" fontId="16" fillId="0" borderId="3" xfId="0" applyNumberFormat="1" applyFont="1" applyBorder="1"/>
    <xf numFmtId="0" fontId="16" fillId="0" borderId="0" xfId="0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164" fontId="16" fillId="0" borderId="2" xfId="0" applyNumberFormat="1" applyFont="1" applyBorder="1" applyAlignment="1">
      <alignment horizontal="left"/>
    </xf>
    <xf numFmtId="165" fontId="16" fillId="0" borderId="2" xfId="0" applyNumberFormat="1" applyFont="1" applyBorder="1"/>
    <xf numFmtId="0" fontId="2" fillId="0" borderId="2" xfId="0" applyFont="1" applyBorder="1"/>
    <xf numFmtId="164" fontId="18" fillId="0" borderId="0" xfId="0" applyNumberFormat="1" applyFont="1" applyAlignment="1">
      <alignment vertical="center"/>
    </xf>
    <xf numFmtId="164" fontId="25" fillId="0" borderId="0" xfId="0" applyNumberFormat="1" applyFont="1"/>
    <xf numFmtId="164" fontId="16" fillId="0" borderId="0" xfId="0" applyNumberFormat="1" applyFont="1" applyAlignment="1">
      <alignment horizontal="left" vertical="center"/>
    </xf>
    <xf numFmtId="0" fontId="26" fillId="0" borderId="0" xfId="0" applyFont="1"/>
    <xf numFmtId="164" fontId="16" fillId="0" borderId="0" xfId="0" applyNumberFormat="1" applyFont="1" applyAlignment="1">
      <alignment horizontal="right"/>
    </xf>
    <xf numFmtId="0" fontId="16" fillId="0" borderId="0" xfId="0" quotePrefix="1" applyFont="1"/>
    <xf numFmtId="164" fontId="27" fillId="0" borderId="0" xfId="0" applyNumberFormat="1" applyFont="1" applyAlignment="1">
      <alignment horizontal="right" vertical="center"/>
    </xf>
    <xf numFmtId="0" fontId="28" fillId="0" borderId="0" xfId="0" applyFont="1" applyAlignment="1">
      <alignment vertical="center"/>
    </xf>
    <xf numFmtId="164" fontId="15" fillId="0" borderId="0" xfId="0" quotePrefix="1" applyNumberFormat="1" applyFont="1" applyAlignment="1">
      <alignment horizontal="left" vertical="center"/>
    </xf>
    <xf numFmtId="0" fontId="20" fillId="0" borderId="0" xfId="0" applyFont="1" applyAlignment="1">
      <alignment horizontal="center" vertical="center" wrapText="1"/>
    </xf>
    <xf numFmtId="0" fontId="16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AC850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27517</xdr:colOff>
      <xdr:row>0</xdr:row>
      <xdr:rowOff>196353</xdr:rowOff>
    </xdr:from>
    <xdr:to>
      <xdr:col>10</xdr:col>
      <xdr:colOff>1402293</xdr:colOff>
      <xdr:row>1</xdr:row>
      <xdr:rowOff>544716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9237748-6EC7-1DF9-A4F6-5F83798382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9219142" y="196353"/>
          <a:ext cx="1368426" cy="74523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5949B3-1688-41FD-8CDD-CC1C3A7508C2}">
  <dimension ref="B1:U103"/>
  <sheetViews>
    <sheetView tabSelected="1" topLeftCell="A61" zoomScale="75" zoomScaleNormal="75" zoomScaleSheetLayoutView="75" zoomScalePageLayoutView="60" workbookViewId="0">
      <selection activeCell="K49" sqref="K49"/>
    </sheetView>
  </sheetViews>
  <sheetFormatPr defaultColWidth="6" defaultRowHeight="13.5"/>
  <cols>
    <col min="1" max="1" width="4.26953125" style="2" customWidth="1"/>
    <col min="2" max="2" width="7.54296875" style="2" customWidth="1"/>
    <col min="3" max="3" width="5.7265625" style="2" customWidth="1"/>
    <col min="4" max="4" width="35.7265625" style="2" customWidth="1"/>
    <col min="5" max="6" width="6" style="2"/>
    <col min="7" max="7" width="42.81640625" style="2" customWidth="1"/>
    <col min="8" max="8" width="2.26953125" style="2" customWidth="1"/>
    <col min="9" max="9" width="22.81640625" style="6" customWidth="1"/>
    <col min="10" max="10" width="1.54296875" style="6" customWidth="1"/>
    <col min="11" max="11" width="25" style="2" customWidth="1"/>
    <col min="12" max="12" width="15.7265625" style="2" customWidth="1"/>
    <col min="13" max="16384" width="6" style="2"/>
  </cols>
  <sheetData>
    <row r="1" spans="2:12" ht="30.5">
      <c r="B1" s="10" t="s">
        <v>26</v>
      </c>
    </row>
    <row r="2" spans="2:12" ht="46.5">
      <c r="B2" s="15" t="s">
        <v>0</v>
      </c>
    </row>
    <row r="3" spans="2:12" ht="15.5" thickBot="1">
      <c r="B3" s="12" t="s">
        <v>27</v>
      </c>
      <c r="E3" s="20"/>
      <c r="F3" s="20"/>
      <c r="G3" s="20"/>
      <c r="H3" s="20"/>
      <c r="I3" s="21"/>
      <c r="J3" s="21"/>
      <c r="K3" s="20"/>
    </row>
    <row r="4" spans="2:12" ht="8.9" customHeight="1" thickTop="1">
      <c r="B4" s="1"/>
    </row>
    <row r="5" spans="2:12" ht="25.5" customHeight="1">
      <c r="B5" s="27" t="s">
        <v>1</v>
      </c>
      <c r="C5" s="14"/>
      <c r="D5" s="12"/>
      <c r="E5" s="3"/>
      <c r="F5" s="3"/>
    </row>
    <row r="6" spans="2:12" ht="22.5">
      <c r="B6" s="27"/>
      <c r="C6" s="14"/>
      <c r="D6" s="12"/>
      <c r="E6" s="3"/>
      <c r="F6" s="3"/>
      <c r="G6" s="7"/>
      <c r="H6" s="7"/>
      <c r="I6" s="17" t="s">
        <v>17</v>
      </c>
      <c r="K6" s="54">
        <v>2398097</v>
      </c>
      <c r="L6" s="2" t="s">
        <v>44</v>
      </c>
    </row>
    <row r="7" spans="2:12" ht="10" customHeight="1">
      <c r="B7" s="5"/>
      <c r="C7" s="8"/>
      <c r="D7" s="4"/>
      <c r="E7" s="3"/>
      <c r="F7" s="3"/>
      <c r="K7" s="26"/>
    </row>
    <row r="8" spans="2:12" s="13" customFormat="1" ht="22" customHeight="1">
      <c r="G8" s="22" t="s">
        <v>14</v>
      </c>
      <c r="H8" s="2"/>
      <c r="I8" s="23">
        <v>4923</v>
      </c>
      <c r="J8" s="24" t="s">
        <v>3</v>
      </c>
      <c r="K8" s="11"/>
    </row>
    <row r="9" spans="2:12" ht="22" customHeight="1">
      <c r="G9" s="22" t="s">
        <v>15</v>
      </c>
      <c r="I9" s="23">
        <v>753</v>
      </c>
      <c r="J9" s="24" t="s">
        <v>3</v>
      </c>
      <c r="K9" s="13"/>
    </row>
    <row r="10" spans="2:12" ht="22" customHeight="1">
      <c r="G10" s="22" t="s">
        <v>19</v>
      </c>
      <c r="I10" s="23">
        <v>350</v>
      </c>
      <c r="J10" s="24" t="s">
        <v>3</v>
      </c>
    </row>
    <row r="11" spans="2:12" ht="10.5" customHeight="1">
      <c r="G11" s="22"/>
      <c r="I11" s="23"/>
      <c r="J11" s="24"/>
    </row>
    <row r="12" spans="2:12" ht="10.5" customHeight="1">
      <c r="G12" s="22"/>
      <c r="I12" s="23"/>
      <c r="J12" s="24"/>
    </row>
    <row r="13" spans="2:12" ht="23.25" customHeight="1">
      <c r="B13" s="27" t="s">
        <v>25</v>
      </c>
      <c r="G13" s="22"/>
      <c r="I13" s="23"/>
      <c r="J13" s="24"/>
    </row>
    <row r="14" spans="2:12" ht="23.25" customHeight="1">
      <c r="B14" s="27"/>
      <c r="C14" s="39" t="s">
        <v>7</v>
      </c>
      <c r="G14" s="22"/>
      <c r="I14" s="23"/>
      <c r="J14" s="24"/>
    </row>
    <row r="15" spans="2:12" ht="9" customHeight="1">
      <c r="B15" s="27"/>
      <c r="G15" s="22"/>
      <c r="I15" s="23"/>
      <c r="J15" s="24"/>
    </row>
    <row r="16" spans="2:12" ht="22.5">
      <c r="B16" s="27"/>
      <c r="C16" s="38">
        <v>1</v>
      </c>
      <c r="D16" s="64" t="s">
        <v>56</v>
      </c>
      <c r="E16" s="64"/>
      <c r="F16" s="64"/>
      <c r="G16" s="64"/>
      <c r="I16" s="56">
        <v>12569</v>
      </c>
      <c r="J16" s="24"/>
    </row>
    <row r="17" spans="2:11" ht="22.5">
      <c r="B17" s="27"/>
      <c r="C17" s="38">
        <v>2</v>
      </c>
      <c r="D17" s="64" t="s">
        <v>30</v>
      </c>
      <c r="E17" s="64"/>
      <c r="F17" s="64"/>
      <c r="G17" s="64"/>
      <c r="I17" s="56">
        <v>15324</v>
      </c>
      <c r="J17" s="24"/>
    </row>
    <row r="18" spans="2:11" ht="22.5">
      <c r="B18" s="27"/>
      <c r="C18" s="38">
        <v>3</v>
      </c>
      <c r="D18" s="64" t="s">
        <v>35</v>
      </c>
      <c r="E18" s="64"/>
      <c r="F18" s="64"/>
      <c r="G18" s="64"/>
      <c r="I18" s="56">
        <v>3530</v>
      </c>
      <c r="J18" s="24"/>
      <c r="K18" s="57"/>
    </row>
    <row r="19" spans="2:11" ht="22.5">
      <c r="B19" s="27"/>
      <c r="C19" s="38">
        <v>4</v>
      </c>
      <c r="D19" s="64" t="s">
        <v>58</v>
      </c>
      <c r="E19" s="64"/>
      <c r="F19" s="64"/>
      <c r="G19" s="64"/>
      <c r="I19" s="56">
        <v>7978</v>
      </c>
      <c r="J19" s="24"/>
    </row>
    <row r="20" spans="2:11" ht="22.5">
      <c r="B20" s="27"/>
      <c r="C20" s="38">
        <v>5</v>
      </c>
      <c r="D20" s="64" t="s">
        <v>64</v>
      </c>
      <c r="E20" s="64"/>
      <c r="F20" s="64"/>
      <c r="G20" s="64"/>
      <c r="I20" s="56">
        <v>11213</v>
      </c>
      <c r="J20" s="24"/>
    </row>
    <row r="21" spans="2:11" ht="22.5">
      <c r="B21" s="27"/>
      <c r="C21" s="38">
        <v>6</v>
      </c>
      <c r="D21" s="64" t="s">
        <v>33</v>
      </c>
      <c r="E21" s="64"/>
      <c r="F21" s="64"/>
      <c r="G21" s="64"/>
      <c r="I21" s="56">
        <v>6095</v>
      </c>
      <c r="J21" s="24"/>
    </row>
    <row r="22" spans="2:11" ht="22.5">
      <c r="B22" s="27"/>
      <c r="C22" s="38">
        <v>7</v>
      </c>
      <c r="D22" s="64" t="s">
        <v>36</v>
      </c>
      <c r="E22" s="64"/>
      <c r="F22" s="64"/>
      <c r="G22" s="64"/>
      <c r="I22" s="56">
        <v>7000</v>
      </c>
      <c r="J22" s="24"/>
      <c r="K22" s="57"/>
    </row>
    <row r="23" spans="2:11" ht="22.5">
      <c r="B23" s="27"/>
      <c r="C23" s="38">
        <v>8</v>
      </c>
      <c r="D23" s="64" t="s">
        <v>54</v>
      </c>
      <c r="E23" s="64"/>
      <c r="F23" s="64"/>
      <c r="G23" s="64"/>
      <c r="H23" s="57"/>
      <c r="I23" s="56">
        <v>5836</v>
      </c>
      <c r="J23" s="24"/>
    </row>
    <row r="24" spans="2:11" ht="22.5">
      <c r="B24" s="27"/>
      <c r="C24" s="38">
        <v>9</v>
      </c>
      <c r="D24" s="64" t="s">
        <v>63</v>
      </c>
      <c r="E24" s="64"/>
      <c r="F24" s="64"/>
      <c r="G24" s="64"/>
      <c r="H24" s="57"/>
      <c r="I24" s="56">
        <v>5500</v>
      </c>
      <c r="J24" s="24"/>
    </row>
    <row r="25" spans="2:11" ht="22.5">
      <c r="B25" s="27"/>
      <c r="C25" s="38">
        <v>10</v>
      </c>
      <c r="D25" s="64" t="s">
        <v>31</v>
      </c>
      <c r="E25" s="64"/>
      <c r="F25" s="64"/>
      <c r="G25" s="64"/>
      <c r="I25" s="56">
        <v>1740</v>
      </c>
      <c r="J25" s="24"/>
    </row>
    <row r="26" spans="2:11" ht="23.25" customHeight="1">
      <c r="B26" s="27"/>
      <c r="C26" s="38">
        <v>11</v>
      </c>
      <c r="D26" s="64" t="s">
        <v>46</v>
      </c>
      <c r="E26" s="64"/>
      <c r="F26" s="64"/>
      <c r="G26" s="64"/>
      <c r="I26" s="56">
        <v>13168</v>
      </c>
      <c r="J26" s="24"/>
    </row>
    <row r="27" spans="2:11" ht="23.25" customHeight="1">
      <c r="B27" s="27"/>
      <c r="C27" s="38">
        <v>12</v>
      </c>
      <c r="D27" s="64" t="s">
        <v>34</v>
      </c>
      <c r="E27" s="64"/>
      <c r="F27" s="64"/>
      <c r="G27" s="64"/>
      <c r="I27" s="56">
        <v>6095</v>
      </c>
      <c r="J27" s="24"/>
    </row>
    <row r="28" spans="2:11" ht="22.5">
      <c r="B28" s="27"/>
      <c r="C28" s="38">
        <v>13</v>
      </c>
      <c r="D28" s="64" t="s">
        <v>37</v>
      </c>
      <c r="E28" s="64"/>
      <c r="F28" s="64"/>
      <c r="G28" s="64"/>
      <c r="I28" s="56">
        <v>1610</v>
      </c>
      <c r="J28" s="24"/>
      <c r="K28" s="57"/>
    </row>
    <row r="29" spans="2:11" ht="22.5">
      <c r="B29" s="27"/>
      <c r="C29" s="38">
        <v>14</v>
      </c>
      <c r="D29" s="64" t="s">
        <v>65</v>
      </c>
      <c r="E29" s="64"/>
      <c r="F29" s="64"/>
      <c r="G29" s="64"/>
      <c r="I29" s="56">
        <v>31390</v>
      </c>
      <c r="J29" s="24"/>
      <c r="K29" s="57" t="s">
        <v>62</v>
      </c>
    </row>
    <row r="30" spans="2:11" ht="22.5">
      <c r="B30" s="27"/>
      <c r="C30" s="38">
        <v>15</v>
      </c>
      <c r="D30" s="64" t="s">
        <v>61</v>
      </c>
      <c r="E30" s="64"/>
      <c r="F30" s="64"/>
      <c r="G30" s="64"/>
      <c r="I30" s="56">
        <v>10000</v>
      </c>
      <c r="J30" s="24"/>
      <c r="K30" s="57" t="s">
        <v>62</v>
      </c>
    </row>
    <row r="31" spans="2:11" ht="9" customHeight="1">
      <c r="B31" s="27"/>
      <c r="C31" s="38"/>
      <c r="D31" s="33"/>
      <c r="E31" s="33"/>
      <c r="F31" s="33"/>
      <c r="G31" s="33"/>
      <c r="I31" s="51"/>
      <c r="J31" s="52"/>
      <c r="K31" s="53"/>
    </row>
    <row r="32" spans="2:11" ht="23.25" customHeight="1">
      <c r="B32" s="27"/>
      <c r="C32" s="38"/>
      <c r="D32" s="33"/>
      <c r="E32" s="33"/>
      <c r="F32" s="33"/>
      <c r="G32" s="23" t="s">
        <v>9</v>
      </c>
      <c r="I32" s="40"/>
      <c r="J32" s="24"/>
      <c r="K32" s="54">
        <f>SUM(I16:I30)</f>
        <v>139048</v>
      </c>
    </row>
    <row r="33" spans="2:11" ht="9" customHeight="1" thickBot="1">
      <c r="B33" s="43"/>
      <c r="C33" s="44"/>
      <c r="D33" s="45"/>
      <c r="E33" s="45"/>
      <c r="F33" s="45"/>
      <c r="G33" s="45"/>
      <c r="H33" s="46"/>
      <c r="I33" s="47"/>
      <c r="J33" s="48"/>
      <c r="K33" s="46"/>
    </row>
    <row r="34" spans="2:11" ht="23.25" customHeight="1">
      <c r="B34" s="27"/>
      <c r="C34" s="38"/>
      <c r="D34" s="33"/>
      <c r="E34" s="33"/>
      <c r="F34" s="33"/>
      <c r="G34" s="23" t="s">
        <v>10</v>
      </c>
      <c r="I34" s="40"/>
      <c r="J34" s="24"/>
      <c r="K34" s="26">
        <f>SUM(K6+K32)</f>
        <v>2537145</v>
      </c>
    </row>
    <row r="35" spans="2:11" ht="23.25" customHeight="1">
      <c r="B35" s="27"/>
      <c r="C35" s="38"/>
      <c r="D35" s="33"/>
      <c r="E35" s="33"/>
      <c r="F35" s="33"/>
      <c r="G35" s="49"/>
      <c r="I35" s="58"/>
      <c r="J35" s="24"/>
      <c r="K35" s="59"/>
    </row>
    <row r="36" spans="2:11" ht="10.5" customHeight="1">
      <c r="B36" s="27"/>
      <c r="C36" s="38"/>
      <c r="D36" s="33"/>
      <c r="E36" s="33"/>
      <c r="F36" s="33"/>
      <c r="G36" s="33"/>
      <c r="I36" s="40"/>
      <c r="J36" s="24"/>
    </row>
    <row r="37" spans="2:11" ht="23.25" customHeight="1">
      <c r="B37" s="27" t="s">
        <v>24</v>
      </c>
      <c r="C37" s="38"/>
      <c r="D37" s="33"/>
      <c r="E37" s="33"/>
      <c r="F37" s="33"/>
      <c r="G37" s="33"/>
      <c r="I37" s="40"/>
      <c r="J37" s="24"/>
      <c r="K37" s="54">
        <f>SUM(I40:I46)*1.15</f>
        <v>225974.99999999997</v>
      </c>
    </row>
    <row r="38" spans="2:11" ht="10.5" customHeight="1">
      <c r="B38" s="27"/>
      <c r="D38" s="33"/>
      <c r="E38" s="33"/>
      <c r="F38" s="33"/>
      <c r="G38" s="33"/>
      <c r="I38" s="40"/>
      <c r="J38" s="24"/>
    </row>
    <row r="39" spans="2:11" ht="23.25" customHeight="1">
      <c r="B39" s="27"/>
      <c r="C39" s="42" t="s">
        <v>8</v>
      </c>
      <c r="D39" s="33"/>
      <c r="E39" s="33"/>
      <c r="F39" s="33"/>
      <c r="G39" s="33"/>
      <c r="I39" s="40"/>
      <c r="J39" s="24"/>
    </row>
    <row r="40" spans="2:11" ht="22.5">
      <c r="B40" s="27"/>
      <c r="C40" s="38">
        <v>1</v>
      </c>
      <c r="D40" s="64" t="s">
        <v>28</v>
      </c>
      <c r="E40" s="64"/>
      <c r="F40" s="64"/>
      <c r="G40" s="64"/>
      <c r="I40" s="40">
        <v>32500</v>
      </c>
      <c r="J40" s="24"/>
    </row>
    <row r="41" spans="2:11" ht="23.25" customHeight="1">
      <c r="B41" s="27"/>
      <c r="C41" s="38">
        <v>2</v>
      </c>
      <c r="D41" s="64" t="s">
        <v>11</v>
      </c>
      <c r="E41" s="64"/>
      <c r="F41" s="64"/>
      <c r="G41" s="64"/>
      <c r="I41" s="40">
        <v>12500</v>
      </c>
      <c r="J41" s="24"/>
    </row>
    <row r="42" spans="2:11" ht="23.25" customHeight="1">
      <c r="B42" s="27"/>
      <c r="C42" s="38">
        <v>3</v>
      </c>
      <c r="D42" s="64" t="s">
        <v>12</v>
      </c>
      <c r="E42" s="64"/>
      <c r="F42" s="64"/>
      <c r="G42" s="64"/>
      <c r="I42" s="40">
        <v>55500</v>
      </c>
      <c r="J42" s="24"/>
    </row>
    <row r="43" spans="2:11" ht="23.25" customHeight="1">
      <c r="B43" s="27"/>
      <c r="C43" s="38">
        <v>4</v>
      </c>
      <c r="D43" s="64" t="s">
        <v>20</v>
      </c>
      <c r="E43" s="64"/>
      <c r="F43" s="64"/>
      <c r="G43" s="64"/>
      <c r="I43" s="40">
        <v>7000</v>
      </c>
      <c r="J43" s="24"/>
    </row>
    <row r="44" spans="2:11" ht="23.25" customHeight="1">
      <c r="B44" s="27"/>
      <c r="C44" s="38">
        <v>5</v>
      </c>
      <c r="D44" s="64" t="s">
        <v>57</v>
      </c>
      <c r="E44" s="64"/>
      <c r="F44" s="64"/>
      <c r="G44" s="64"/>
      <c r="I44" s="40">
        <v>14000</v>
      </c>
      <c r="J44" s="24"/>
    </row>
    <row r="45" spans="2:11" ht="23.25" customHeight="1">
      <c r="B45" s="27"/>
      <c r="C45" s="38">
        <v>6</v>
      </c>
      <c r="D45" s="64" t="s">
        <v>13</v>
      </c>
      <c r="E45" s="64"/>
      <c r="F45" s="64"/>
      <c r="G45" s="64"/>
      <c r="I45" s="40">
        <v>45000</v>
      </c>
      <c r="J45" s="24"/>
    </row>
    <row r="46" spans="2:11" ht="23.25" customHeight="1">
      <c r="B46" s="27"/>
      <c r="C46" s="38">
        <v>7</v>
      </c>
      <c r="D46" s="64" t="s">
        <v>21</v>
      </c>
      <c r="E46" s="64"/>
      <c r="F46" s="64"/>
      <c r="G46" s="64"/>
      <c r="I46" s="40">
        <v>30000</v>
      </c>
      <c r="J46" s="24"/>
    </row>
    <row r="47" spans="2:11" ht="9" customHeight="1" thickBot="1">
      <c r="B47" s="43"/>
      <c r="C47" s="44"/>
      <c r="D47" s="45"/>
      <c r="E47" s="45"/>
      <c r="F47" s="45"/>
      <c r="G47" s="45"/>
      <c r="H47" s="46"/>
      <c r="I47" s="47"/>
      <c r="J47" s="48"/>
      <c r="K47" s="46"/>
    </row>
    <row r="48" spans="2:11" ht="9" customHeight="1">
      <c r="B48" s="27"/>
      <c r="C48" s="38"/>
      <c r="D48" s="33"/>
      <c r="E48" s="33"/>
      <c r="F48" s="33"/>
      <c r="G48" s="33"/>
      <c r="I48" s="40"/>
      <c r="J48" s="24"/>
    </row>
    <row r="49" spans="2:21" ht="23.25" customHeight="1">
      <c r="B49" s="27"/>
      <c r="C49" s="38"/>
      <c r="D49" s="33"/>
      <c r="E49" s="33"/>
      <c r="F49" s="33"/>
      <c r="G49" s="17" t="s">
        <v>16</v>
      </c>
      <c r="I49" s="40"/>
      <c r="J49" s="24"/>
      <c r="K49" s="55">
        <f>K37+K34</f>
        <v>2763120</v>
      </c>
    </row>
    <row r="50" spans="2:21" ht="23.25" customHeight="1">
      <c r="B50" s="27"/>
      <c r="C50" s="38"/>
      <c r="D50" s="33"/>
      <c r="E50" s="33"/>
      <c r="F50" s="33"/>
      <c r="G50" s="50" t="s">
        <v>66</v>
      </c>
      <c r="I50" s="40"/>
      <c r="J50" s="24"/>
    </row>
    <row r="51" spans="2:21" ht="9" customHeight="1">
      <c r="G51" s="22"/>
      <c r="I51" s="41"/>
      <c r="J51" s="25"/>
      <c r="U51" s="16"/>
    </row>
    <row r="52" spans="2:21" ht="15">
      <c r="C52" s="2" t="s">
        <v>5</v>
      </c>
      <c r="E52" s="3"/>
      <c r="F52" s="3"/>
      <c r="G52" s="3"/>
      <c r="H52" s="3"/>
      <c r="I52" s="2"/>
      <c r="J52" s="2"/>
      <c r="K52" s="9"/>
    </row>
    <row r="53" spans="2:21" ht="23.5">
      <c r="B53" s="34" t="s">
        <v>6</v>
      </c>
      <c r="F53" s="4"/>
      <c r="G53" s="18"/>
      <c r="I53" s="2"/>
      <c r="J53" s="2"/>
    </row>
    <row r="54" spans="2:21" ht="9" customHeight="1">
      <c r="B54" s="34"/>
      <c r="C54" s="19"/>
      <c r="D54" s="32"/>
      <c r="E54" s="32"/>
      <c r="F54" s="32"/>
      <c r="G54" s="32"/>
      <c r="I54" s="30"/>
    </row>
    <row r="55" spans="2:21" ht="23.5">
      <c r="B55" s="34"/>
      <c r="C55" s="38">
        <v>1</v>
      </c>
      <c r="D55" s="64" t="s">
        <v>55</v>
      </c>
      <c r="E55" s="64"/>
      <c r="F55" s="64"/>
      <c r="G55" s="64"/>
      <c r="H55" s="60"/>
      <c r="I55" s="35" t="s">
        <v>4</v>
      </c>
      <c r="J55" s="61"/>
      <c r="K55" s="28">
        <v>-19349</v>
      </c>
    </row>
    <row r="56" spans="2:21" ht="9" customHeight="1">
      <c r="B56" s="34"/>
      <c r="C56" s="19"/>
      <c r="D56" s="32"/>
      <c r="E56" s="32"/>
      <c r="F56" s="32"/>
      <c r="G56" s="32"/>
      <c r="I56" s="30"/>
    </row>
    <row r="57" spans="2:21" ht="23.5">
      <c r="B57" s="34"/>
      <c r="C57" s="38">
        <v>2</v>
      </c>
      <c r="D57" s="64" t="s">
        <v>29</v>
      </c>
      <c r="E57" s="64"/>
      <c r="F57" s="64"/>
      <c r="G57" s="64"/>
      <c r="H57" s="60"/>
      <c r="I57" s="30" t="s">
        <v>2</v>
      </c>
      <c r="J57" s="61"/>
      <c r="K57" s="28">
        <v>10209</v>
      </c>
    </row>
    <row r="58" spans="2:21" ht="9" customHeight="1">
      <c r="B58" s="34"/>
      <c r="C58" s="19"/>
      <c r="D58" s="32"/>
      <c r="E58" s="32"/>
      <c r="F58" s="32"/>
      <c r="G58" s="32"/>
      <c r="I58" s="30"/>
    </row>
    <row r="59" spans="2:21" ht="23.5">
      <c r="B59" s="34"/>
      <c r="C59" s="38">
        <v>3</v>
      </c>
      <c r="D59" s="64" t="s">
        <v>42</v>
      </c>
      <c r="E59" s="64"/>
      <c r="F59" s="64"/>
      <c r="G59" s="64"/>
      <c r="I59" s="30" t="s">
        <v>2</v>
      </c>
      <c r="J59" s="37"/>
      <c r="K59" s="28">
        <v>6649</v>
      </c>
    </row>
    <row r="60" spans="2:21" ht="9" customHeight="1">
      <c r="B60" s="34"/>
      <c r="C60" s="19"/>
      <c r="D60" s="32"/>
      <c r="E60" s="32"/>
      <c r="F60" s="32"/>
      <c r="G60" s="32"/>
      <c r="I60" s="30"/>
    </row>
    <row r="61" spans="2:21" ht="55.5" customHeight="1">
      <c r="B61" s="34"/>
      <c r="C61" s="38">
        <v>4</v>
      </c>
      <c r="D61" s="64" t="s">
        <v>68</v>
      </c>
      <c r="E61" s="64"/>
      <c r="F61" s="64"/>
      <c r="G61" s="64"/>
      <c r="I61" s="35" t="s">
        <v>4</v>
      </c>
      <c r="J61" s="37"/>
      <c r="K61" s="28">
        <v>-6185</v>
      </c>
    </row>
    <row r="62" spans="2:21" ht="9" customHeight="1">
      <c r="B62" s="34"/>
      <c r="C62" s="19"/>
      <c r="D62" s="32"/>
      <c r="E62" s="32"/>
      <c r="F62" s="32"/>
      <c r="G62" s="32"/>
      <c r="I62" s="30"/>
    </row>
    <row r="63" spans="2:21" ht="57.5" customHeight="1">
      <c r="B63" s="34"/>
      <c r="C63" s="38">
        <v>5</v>
      </c>
      <c r="D63" s="64" t="s">
        <v>69</v>
      </c>
      <c r="E63" s="64"/>
      <c r="F63" s="64"/>
      <c r="G63" s="64"/>
      <c r="I63" s="35" t="s">
        <v>4</v>
      </c>
      <c r="J63" s="37"/>
      <c r="K63" s="28">
        <v>-14596</v>
      </c>
    </row>
    <row r="64" spans="2:21" ht="9" customHeight="1">
      <c r="B64" s="34"/>
      <c r="C64" s="19"/>
      <c r="D64" s="32"/>
      <c r="E64" s="32"/>
      <c r="F64" s="32"/>
      <c r="G64" s="32"/>
      <c r="I64" s="30"/>
    </row>
    <row r="65" spans="2:11" ht="43.5" customHeight="1">
      <c r="B65" s="34"/>
      <c r="C65" s="38">
        <v>6</v>
      </c>
      <c r="D65" s="64" t="s">
        <v>70</v>
      </c>
      <c r="E65" s="64"/>
      <c r="F65" s="64"/>
      <c r="G65" s="64"/>
      <c r="I65" s="35" t="s">
        <v>4</v>
      </c>
      <c r="J65" s="37"/>
      <c r="K65" s="28">
        <v>-707</v>
      </c>
    </row>
    <row r="66" spans="2:11" ht="9" customHeight="1">
      <c r="B66" s="34"/>
      <c r="C66" s="19"/>
      <c r="D66" s="32"/>
      <c r="E66" s="32"/>
      <c r="F66" s="32"/>
      <c r="G66" s="32"/>
      <c r="I66" s="30"/>
    </row>
    <row r="67" spans="2:11" ht="23.5">
      <c r="B67" s="34"/>
      <c r="C67" s="38">
        <v>7</v>
      </c>
      <c r="D67" s="64" t="s">
        <v>32</v>
      </c>
      <c r="E67" s="64"/>
      <c r="F67" s="64"/>
      <c r="G67" s="64"/>
      <c r="I67" s="30" t="s">
        <v>2</v>
      </c>
      <c r="J67" s="37"/>
      <c r="K67" s="28">
        <v>2863</v>
      </c>
    </row>
    <row r="68" spans="2:11" ht="9" customHeight="1">
      <c r="B68" s="34"/>
      <c r="C68" s="19"/>
      <c r="D68" s="32"/>
      <c r="E68" s="32"/>
      <c r="F68" s="32"/>
      <c r="G68" s="32"/>
      <c r="I68" s="30"/>
    </row>
    <row r="69" spans="2:11" ht="23.5">
      <c r="B69" s="34"/>
      <c r="C69" s="38">
        <v>8</v>
      </c>
      <c r="D69" s="64" t="s">
        <v>50</v>
      </c>
      <c r="E69" s="64"/>
      <c r="F69" s="64"/>
      <c r="G69" s="64"/>
      <c r="H69" s="60"/>
      <c r="I69" s="30" t="s">
        <v>23</v>
      </c>
      <c r="J69" s="61"/>
      <c r="K69" s="28" t="s">
        <v>51</v>
      </c>
    </row>
    <row r="70" spans="2:11" ht="9" customHeight="1">
      <c r="B70" s="34"/>
      <c r="C70" s="19"/>
      <c r="D70" s="32"/>
      <c r="E70" s="32"/>
      <c r="F70" s="32"/>
      <c r="G70" s="32"/>
      <c r="I70" s="30"/>
    </row>
    <row r="71" spans="2:11" ht="23.5">
      <c r="B71" s="34"/>
      <c r="C71" s="38">
        <v>9</v>
      </c>
      <c r="D71" s="64" t="s">
        <v>59</v>
      </c>
      <c r="E71" s="64"/>
      <c r="F71" s="64"/>
      <c r="G71" s="64"/>
      <c r="H71" s="60"/>
      <c r="I71" s="30" t="s">
        <v>2</v>
      </c>
      <c r="J71" s="61"/>
      <c r="K71" s="28">
        <v>1840</v>
      </c>
    </row>
    <row r="72" spans="2:11" ht="9" customHeight="1">
      <c r="B72" s="34"/>
      <c r="C72" s="19"/>
      <c r="D72" s="32"/>
      <c r="E72" s="32"/>
      <c r="F72" s="32"/>
      <c r="G72" s="32"/>
      <c r="I72" s="30"/>
    </row>
    <row r="73" spans="2:11" ht="23.5">
      <c r="B73" s="34"/>
      <c r="C73" s="38">
        <v>10</v>
      </c>
      <c r="D73" s="64" t="s">
        <v>38</v>
      </c>
      <c r="E73" s="64"/>
      <c r="F73" s="64"/>
      <c r="G73" s="64"/>
      <c r="H73" s="60"/>
      <c r="I73" s="30" t="s">
        <v>2</v>
      </c>
      <c r="J73" s="61"/>
      <c r="K73" s="28">
        <v>18558</v>
      </c>
    </row>
    <row r="74" spans="2:11" ht="9" customHeight="1">
      <c r="B74" s="34"/>
      <c r="C74" s="19"/>
      <c r="D74" s="32"/>
      <c r="E74" s="32"/>
      <c r="F74" s="32"/>
      <c r="G74" s="32"/>
      <c r="I74" s="30"/>
    </row>
    <row r="75" spans="2:11" ht="23.5">
      <c r="B75" s="34"/>
      <c r="C75" s="38">
        <v>11</v>
      </c>
      <c r="D75" s="64" t="s">
        <v>47</v>
      </c>
      <c r="E75" s="64"/>
      <c r="F75" s="64"/>
      <c r="G75" s="64"/>
      <c r="H75" s="60"/>
      <c r="I75" s="35" t="s">
        <v>4</v>
      </c>
      <c r="J75" s="61"/>
      <c r="K75" s="28">
        <v>-19750</v>
      </c>
    </row>
    <row r="76" spans="2:11" ht="9" customHeight="1">
      <c r="B76" s="34"/>
      <c r="C76" s="19"/>
      <c r="D76" s="32"/>
      <c r="E76" s="32"/>
      <c r="F76" s="32"/>
      <c r="G76" s="32"/>
      <c r="I76" s="30"/>
    </row>
    <row r="77" spans="2:11" ht="23.5">
      <c r="B77" s="34"/>
      <c r="C77" s="38">
        <v>12</v>
      </c>
      <c r="D77" s="64" t="s">
        <v>60</v>
      </c>
      <c r="E77" s="64"/>
      <c r="F77" s="64"/>
      <c r="G77" s="64"/>
      <c r="I77" s="30" t="s">
        <v>23</v>
      </c>
      <c r="J77" s="37"/>
      <c r="K77" s="28">
        <v>2000</v>
      </c>
    </row>
    <row r="78" spans="2:11" ht="9" customHeight="1">
      <c r="B78" s="34"/>
      <c r="C78" s="19"/>
      <c r="D78" s="32"/>
      <c r="E78" s="32"/>
      <c r="F78" s="32"/>
      <c r="G78" s="32"/>
      <c r="I78" s="30"/>
    </row>
    <row r="79" spans="2:11" ht="23.5">
      <c r="B79" s="34"/>
      <c r="C79" s="38">
        <v>13</v>
      </c>
      <c r="D79" s="64" t="s">
        <v>39</v>
      </c>
      <c r="E79" s="64"/>
      <c r="F79" s="64"/>
      <c r="G79" s="64"/>
      <c r="H79" s="60"/>
      <c r="I79" s="35" t="s">
        <v>4</v>
      </c>
      <c r="J79" s="61"/>
      <c r="K79" s="28">
        <v>-2433</v>
      </c>
    </row>
    <row r="80" spans="2:11" ht="9" customHeight="1">
      <c r="B80" s="34"/>
      <c r="C80" s="19"/>
      <c r="D80" s="32"/>
      <c r="E80" s="32"/>
      <c r="F80" s="32"/>
      <c r="G80" s="32"/>
      <c r="I80" s="30"/>
    </row>
    <row r="81" spans="2:18" ht="23.5">
      <c r="B81" s="34"/>
      <c r="C81" s="38">
        <v>14</v>
      </c>
      <c r="D81" s="64" t="s">
        <v>41</v>
      </c>
      <c r="E81" s="64"/>
      <c r="F81" s="64"/>
      <c r="G81" s="64"/>
      <c r="H81" s="60"/>
      <c r="I81" s="30" t="s">
        <v>23</v>
      </c>
      <c r="J81" s="61"/>
      <c r="K81" s="28">
        <v>750</v>
      </c>
    </row>
    <row r="82" spans="2:18" ht="9" customHeight="1">
      <c r="B82" s="34"/>
      <c r="C82" s="19"/>
      <c r="D82" s="32"/>
      <c r="E82" s="32"/>
      <c r="F82" s="32"/>
      <c r="G82" s="32"/>
      <c r="I82" s="30"/>
    </row>
    <row r="83" spans="2:18" ht="23.5">
      <c r="B83" s="34"/>
      <c r="C83" s="38">
        <v>15</v>
      </c>
      <c r="D83" s="64" t="s">
        <v>53</v>
      </c>
      <c r="E83" s="64"/>
      <c r="F83" s="64"/>
      <c r="G83" s="64"/>
      <c r="H83" s="29"/>
      <c r="I83" s="35" t="s">
        <v>4</v>
      </c>
      <c r="J83" s="37"/>
      <c r="K83" s="28">
        <v>-20557</v>
      </c>
      <c r="R83" s="30"/>
    </row>
    <row r="84" spans="2:18" ht="9" customHeight="1">
      <c r="B84" s="34"/>
      <c r="C84" s="19"/>
      <c r="D84" s="32"/>
      <c r="E84" s="32"/>
      <c r="F84" s="32"/>
      <c r="G84" s="32"/>
      <c r="I84" s="30"/>
    </row>
    <row r="85" spans="2:18" ht="23.5">
      <c r="B85" s="34"/>
      <c r="C85" s="38">
        <v>16</v>
      </c>
      <c r="D85" s="64" t="s">
        <v>52</v>
      </c>
      <c r="E85" s="64"/>
      <c r="F85" s="64"/>
      <c r="G85" s="64"/>
      <c r="H85" s="29"/>
      <c r="I85" s="35" t="s">
        <v>4</v>
      </c>
      <c r="J85" s="37"/>
      <c r="K85" s="28">
        <v>-16819</v>
      </c>
      <c r="R85" s="30"/>
    </row>
    <row r="86" spans="2:18" ht="9" customHeight="1">
      <c r="B86" s="34"/>
      <c r="C86" s="38"/>
      <c r="D86" s="32"/>
      <c r="E86" s="32"/>
      <c r="F86" s="32"/>
      <c r="G86" s="32"/>
      <c r="I86" s="30"/>
      <c r="K86" s="28"/>
    </row>
    <row r="87" spans="2:18" ht="24" customHeight="1">
      <c r="C87" s="38">
        <v>17</v>
      </c>
      <c r="D87" s="64" t="s">
        <v>45</v>
      </c>
      <c r="E87" s="64"/>
      <c r="F87" s="64"/>
      <c r="G87" s="64"/>
      <c r="I87" s="30" t="s">
        <v>2</v>
      </c>
      <c r="J87" s="37"/>
      <c r="K87" s="28">
        <v>33300</v>
      </c>
    </row>
    <row r="88" spans="2:18" ht="9" customHeight="1">
      <c r="B88" s="34"/>
      <c r="C88" s="38"/>
      <c r="D88" s="32"/>
      <c r="E88" s="32"/>
      <c r="F88" s="32"/>
      <c r="G88" s="32"/>
      <c r="I88" s="30"/>
      <c r="K88" s="28"/>
    </row>
    <row r="89" spans="2:18" ht="23.5">
      <c r="B89" s="34"/>
      <c r="C89" s="38">
        <v>18</v>
      </c>
      <c r="D89" s="64" t="s">
        <v>43</v>
      </c>
      <c r="E89" s="64"/>
      <c r="F89" s="64"/>
      <c r="G89" s="64"/>
      <c r="I89" s="30" t="s">
        <v>48</v>
      </c>
      <c r="J89" s="37"/>
      <c r="K89" s="62">
        <v>0</v>
      </c>
    </row>
    <row r="90" spans="2:18" ht="9" customHeight="1">
      <c r="B90" s="34"/>
      <c r="C90" s="19"/>
      <c r="D90" s="32"/>
      <c r="E90" s="32"/>
      <c r="F90" s="32"/>
      <c r="G90" s="32"/>
      <c r="I90" s="30"/>
    </row>
    <row r="91" spans="2:18" ht="18">
      <c r="C91" s="38">
        <v>19</v>
      </c>
      <c r="D91" s="64" t="s">
        <v>18</v>
      </c>
      <c r="E91" s="64"/>
      <c r="F91" s="64"/>
      <c r="G91" s="64"/>
      <c r="I91" s="35" t="s">
        <v>22</v>
      </c>
      <c r="J91" s="37"/>
      <c r="K91" s="28">
        <v>0</v>
      </c>
    </row>
    <row r="92" spans="2:18" ht="9" customHeight="1">
      <c r="B92" s="34"/>
      <c r="C92" s="19"/>
      <c r="D92" s="32"/>
      <c r="E92" s="32"/>
      <c r="F92" s="32"/>
      <c r="G92" s="32"/>
      <c r="I92" s="30"/>
    </row>
    <row r="93" spans="2:18" ht="28">
      <c r="B93" s="34"/>
      <c r="C93" s="38">
        <v>20</v>
      </c>
      <c r="D93" s="64" t="s">
        <v>40</v>
      </c>
      <c r="E93" s="64"/>
      <c r="F93" s="64"/>
      <c r="G93" s="64"/>
      <c r="I93" s="63" t="s">
        <v>67</v>
      </c>
      <c r="J93" s="37"/>
      <c r="K93" s="62">
        <v>0</v>
      </c>
    </row>
    <row r="94" spans="2:18" ht="9" customHeight="1">
      <c r="B94" s="34"/>
      <c r="C94" s="38"/>
      <c r="D94" s="32"/>
      <c r="E94" s="32"/>
      <c r="F94" s="32"/>
      <c r="G94" s="32"/>
      <c r="I94" s="30"/>
      <c r="K94" s="28"/>
    </row>
    <row r="95" spans="2:18" ht="28">
      <c r="B95" s="34"/>
      <c r="C95" s="38">
        <v>21</v>
      </c>
      <c r="D95" s="64" t="s">
        <v>49</v>
      </c>
      <c r="E95" s="64"/>
      <c r="F95" s="64"/>
      <c r="G95" s="64"/>
      <c r="I95" s="63" t="s">
        <v>67</v>
      </c>
      <c r="J95" s="37"/>
      <c r="K95" s="28">
        <v>0</v>
      </c>
    </row>
    <row r="96" spans="2:18" ht="9.75" customHeight="1">
      <c r="B96" s="34"/>
      <c r="C96" s="38"/>
      <c r="D96" s="32"/>
      <c r="E96" s="32"/>
      <c r="F96" s="32"/>
      <c r="G96" s="32"/>
      <c r="I96" s="36"/>
      <c r="J96" s="37"/>
      <c r="K96" s="28"/>
    </row>
    <row r="97" spans="2:11" ht="9.75" customHeight="1">
      <c r="B97" s="34"/>
      <c r="C97" s="38"/>
      <c r="D97" s="32"/>
      <c r="E97" s="32"/>
      <c r="F97" s="32"/>
      <c r="G97" s="32"/>
      <c r="I97" s="36"/>
      <c r="J97" s="37"/>
      <c r="K97" s="28"/>
    </row>
    <row r="98" spans="2:11" ht="9.75" customHeight="1">
      <c r="B98" s="34"/>
      <c r="C98" s="38"/>
      <c r="D98" s="32"/>
      <c r="E98" s="32"/>
      <c r="F98" s="32"/>
      <c r="G98" s="32"/>
      <c r="I98" s="36"/>
      <c r="J98" s="37"/>
      <c r="K98" s="28"/>
    </row>
    <row r="99" spans="2:11">
      <c r="K99" s="31"/>
    </row>
    <row r="100" spans="2:11">
      <c r="K100" s="31"/>
    </row>
    <row r="101" spans="2:11">
      <c r="K101" s="31"/>
    </row>
    <row r="102" spans="2:11">
      <c r="K102" s="31"/>
    </row>
    <row r="103" spans="2:11">
      <c r="K103" s="31"/>
    </row>
  </sheetData>
  <mergeCells count="43">
    <mergeCell ref="D83:G83"/>
    <mergeCell ref="D44:G44"/>
    <mergeCell ref="D73:G73"/>
    <mergeCell ref="D79:G79"/>
    <mergeCell ref="D71:G71"/>
    <mergeCell ref="D59:G59"/>
    <mergeCell ref="D61:G61"/>
    <mergeCell ref="D63:G63"/>
    <mergeCell ref="D65:G65"/>
    <mergeCell ref="D77:G77"/>
    <mergeCell ref="D69:G69"/>
    <mergeCell ref="D16:G16"/>
    <mergeCell ref="D17:G17"/>
    <mergeCell ref="D55:G55"/>
    <mergeCell ref="D21:G21"/>
    <mergeCell ref="D22:G22"/>
    <mergeCell ref="D25:G25"/>
    <mergeCell ref="D19:G19"/>
    <mergeCell ref="D26:G26"/>
    <mergeCell ref="D27:G27"/>
    <mergeCell ref="D40:G40"/>
    <mergeCell ref="D18:G18"/>
    <mergeCell ref="D23:G23"/>
    <mergeCell ref="D24:G24"/>
    <mergeCell ref="D20:G20"/>
    <mergeCell ref="D29:G29"/>
    <mergeCell ref="D41:G41"/>
    <mergeCell ref="D95:G95"/>
    <mergeCell ref="D81:G81"/>
    <mergeCell ref="D85:G85"/>
    <mergeCell ref="D28:G28"/>
    <mergeCell ref="D89:G89"/>
    <mergeCell ref="D91:G91"/>
    <mergeCell ref="D75:G75"/>
    <mergeCell ref="D87:G87"/>
    <mergeCell ref="D42:G42"/>
    <mergeCell ref="D30:G30"/>
    <mergeCell ref="D93:G93"/>
    <mergeCell ref="D43:G43"/>
    <mergeCell ref="D46:G46"/>
    <mergeCell ref="D45:G45"/>
    <mergeCell ref="D57:G57"/>
    <mergeCell ref="D67:G67"/>
  </mergeCells>
  <printOptions horizontalCentered="1"/>
  <pageMargins left="0.25" right="0.25" top="0.5" bottom="0.5" header="0.3" footer="0.3"/>
  <pageSetup scale="61" fitToHeight="2" orientation="portrait" r:id="rId1"/>
  <headerFooter>
    <oddFooter>&amp;L&amp;"Century Gothic,Regular"&amp;12             DEVELOP | DESIGN | BUILD</oddFooter>
  </headerFooter>
  <rowBreaks count="1" manualBreakCount="1">
    <brk id="51" max="1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Kent Rasmussen</dc:creator>
  <cp:lastModifiedBy>Madisyn McClemons</cp:lastModifiedBy>
  <cp:lastPrinted>2026-07-29T13:35:15Z</cp:lastPrinted>
  <dcterms:created xsi:type="dcterms:W3CDTF">2020-07-17T18:19:08Z</dcterms:created>
  <dcterms:modified xsi:type="dcterms:W3CDTF">2026-09-25T00:57:22Z</dcterms:modified>
</cp:coreProperties>
</file>