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10 - Crockett Residence\02 Estimates\01 Estimates\"/>
    </mc:Choice>
  </mc:AlternateContent>
  <xr:revisionPtr revIDLastSave="0" documentId="13_ncr:1_{1B0D3712-507D-4FD0-BA1C-6B5BBBD68AA9}" xr6:coauthVersionLast="47" xr6:coauthVersionMax="47" xr10:uidLastSave="{00000000-0000-0000-0000-000000000000}"/>
  <bookViews>
    <workbookView xWindow="38280" yWindow="-120" windowWidth="29040" windowHeight="15720" xr2:uid="{578DFCC8-07F0-4E7B-9090-AA1E8DA4A0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39" i="1" l="1"/>
  <c r="H124" i="1"/>
  <c r="H126" i="1"/>
  <c r="H127" i="1" s="1"/>
  <c r="H49" i="1"/>
  <c r="H123" i="1"/>
  <c r="H122" i="1"/>
  <c r="H121" i="1"/>
  <c r="H120" i="1"/>
  <c r="H119" i="1"/>
  <c r="H118" i="1"/>
  <c r="H117" i="1"/>
  <c r="H23" i="1"/>
  <c r="H25" i="1"/>
  <c r="H21" i="1"/>
  <c r="H35" i="1"/>
  <c r="H109" i="1"/>
  <c r="H107" i="1"/>
  <c r="H106" i="1"/>
  <c r="H104" i="1"/>
  <c r="H93" i="1"/>
  <c r="H92" i="1"/>
  <c r="H91" i="1"/>
  <c r="H90" i="1"/>
  <c r="H133" i="1"/>
  <c r="H132" i="1"/>
  <c r="H131" i="1"/>
  <c r="H130" i="1"/>
  <c r="H88" i="1"/>
  <c r="H87" i="1"/>
  <c r="H86" i="1"/>
  <c r="H85" i="1"/>
  <c r="H83" i="1"/>
  <c r="H82" i="1"/>
  <c r="H81" i="1"/>
  <c r="H80" i="1"/>
  <c r="H78" i="1"/>
  <c r="H77" i="1"/>
  <c r="H69" i="1"/>
  <c r="H68" i="1"/>
  <c r="H67" i="1"/>
  <c r="H66" i="1"/>
  <c r="H65" i="1"/>
  <c r="H64" i="1"/>
  <c r="H63" i="1"/>
  <c r="H60" i="1"/>
  <c r="H59" i="1"/>
  <c r="H58" i="1"/>
  <c r="H57" i="1"/>
  <c r="H56" i="1"/>
  <c r="H55" i="1"/>
  <c r="H54" i="1"/>
  <c r="H53" i="1"/>
  <c r="H52" i="1"/>
  <c r="H51" i="1"/>
  <c r="H50" i="1"/>
  <c r="H48" i="1"/>
  <c r="H39" i="1"/>
  <c r="H37" i="1"/>
  <c r="H33" i="1"/>
  <c r="H31" i="1"/>
  <c r="H29" i="1"/>
  <c r="H27" i="1"/>
  <c r="H20" i="1"/>
  <c r="H18" i="1"/>
  <c r="H17" i="1"/>
  <c r="H15" i="1"/>
  <c r="H13" i="1"/>
  <c r="H11" i="1"/>
  <c r="H9" i="1"/>
  <c r="H7" i="1"/>
  <c r="H6" i="1"/>
  <c r="H4" i="1"/>
  <c r="H134" i="1" l="1"/>
  <c r="H136" i="1" s="1"/>
  <c r="H137" i="1" s="1"/>
  <c r="H110" i="1"/>
  <c r="H40" i="1"/>
  <c r="H42" i="1" s="1"/>
  <c r="H43" i="1" s="1"/>
  <c r="H70" i="1"/>
  <c r="H72" i="1" s="1"/>
  <c r="H73" i="1" s="1"/>
  <c r="H94" i="1"/>
  <c r="H96" i="1" s="1"/>
  <c r="H97" i="1" s="1"/>
  <c r="H112" i="1" l="1"/>
  <c r="H113" i="1" s="1"/>
  <c r="H99" i="1"/>
</calcChain>
</file>

<file path=xl/sharedStrings.xml><?xml version="1.0" encoding="utf-8"?>
<sst xmlns="http://schemas.openxmlformats.org/spreadsheetml/2006/main" count="148" uniqueCount="65">
  <si>
    <t xml:space="preserve">Finish Hardware Allowance </t>
  </si>
  <si>
    <t>Cabinet Hardware</t>
  </si>
  <si>
    <t>POWDER BATH</t>
  </si>
  <si>
    <t>DOORS/DRAWERS</t>
  </si>
  <si>
    <t>HOOKS</t>
  </si>
  <si>
    <t>PRIMARY BATH</t>
  </si>
  <si>
    <t>PRIMARY WARDROBE</t>
  </si>
  <si>
    <t>GREAT ROOM</t>
  </si>
  <si>
    <t>KITCHEN ISLAND</t>
  </si>
  <si>
    <t xml:space="preserve">KITCHEN  </t>
  </si>
  <si>
    <t>APPLIANCE PULLS</t>
  </si>
  <si>
    <t>PANTRY</t>
  </si>
  <si>
    <t>LAUNDRY</t>
  </si>
  <si>
    <t>SUBTOTAL</t>
  </si>
  <si>
    <t>FREIGHT</t>
  </si>
  <si>
    <t>7% TAX</t>
  </si>
  <si>
    <t>TOTAL</t>
  </si>
  <si>
    <t>Door Hardware</t>
  </si>
  <si>
    <t>LOCATION</t>
  </si>
  <si>
    <t>QTY</t>
  </si>
  <si>
    <t>UNIT COST</t>
  </si>
  <si>
    <t>Lower Level</t>
  </si>
  <si>
    <t>DOOR LEVERS (PASSAGE/PRIVACY)</t>
  </si>
  <si>
    <t>Schlage Custom</t>
  </si>
  <si>
    <t>DUMMIES</t>
  </si>
  <si>
    <t>POCKET DOOR</t>
  </si>
  <si>
    <t>Emtek</t>
  </si>
  <si>
    <t>3 1/2" HINGES - per pair</t>
  </si>
  <si>
    <t>4" HINGES - per pair</t>
  </si>
  <si>
    <t>HINGE DOOR STOP</t>
  </si>
  <si>
    <t>BASE DOOR STOP</t>
  </si>
  <si>
    <t>Main Level</t>
  </si>
  <si>
    <t>FRONT DOOR HARDWARE</t>
  </si>
  <si>
    <t>PATIO - MULTIPOINT</t>
  </si>
  <si>
    <t>DEADBOLTS (AT GARAGE)</t>
  </si>
  <si>
    <t>SPRING HINGE</t>
  </si>
  <si>
    <t>FLOOR STOP</t>
  </si>
  <si>
    <t>Upper Level</t>
  </si>
  <si>
    <t>Bath Accessories</t>
  </si>
  <si>
    <t>TOILET PAPER HOLDERS</t>
  </si>
  <si>
    <t>TOWEL RINGS</t>
  </si>
  <si>
    <t>TOWEL BARS</t>
  </si>
  <si>
    <t>ROBE HOOKS</t>
  </si>
  <si>
    <t>TOWEL BAR</t>
  </si>
  <si>
    <t>TOTAL ALL ACCESSORIES</t>
  </si>
  <si>
    <t>TOTAL LABOR</t>
  </si>
  <si>
    <t>LL BATHROOM</t>
  </si>
  <si>
    <t>BATHROOM 3</t>
  </si>
  <si>
    <t>DRESSING 3/4 &amp; BATH 3</t>
  </si>
  <si>
    <t>LL BAR</t>
  </si>
  <si>
    <t>LL FAMILY ROOM</t>
  </si>
  <si>
    <t>ALTERNATE - LOWER LEVEL</t>
  </si>
  <si>
    <t>CABINET HARDWARE</t>
  </si>
  <si>
    <t>BATH ACCESSORIES</t>
  </si>
  <si>
    <t>DRESSING 3</t>
  </si>
  <si>
    <t>DRESSING 4</t>
  </si>
  <si>
    <t>BATHROOM 3 LINEN (with dressings)</t>
  </si>
  <si>
    <t>UL LAUNDRY</t>
  </si>
  <si>
    <t>DROP ZONE</t>
  </si>
  <si>
    <t>PLANNING</t>
  </si>
  <si>
    <t>CONTEMPLATION STUDY</t>
  </si>
  <si>
    <t>OUTDOOR GRILL</t>
  </si>
  <si>
    <t>DOOR HARDWARE</t>
  </si>
  <si>
    <t>PRIVACY THUMBTURN (SHARED)</t>
  </si>
  <si>
    <t>FLUSHBOLT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</si>
</sst>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u/>
      <sz val="10"/>
      <name val="Arial"/>
      <family val="2"/>
    </font>
    <font>
      <b/>
      <i/>
      <u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i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165" fontId="3" fillId="2" borderId="0" xfId="1" applyNumberFormat="1" applyFont="1" applyFill="1" applyBorder="1" applyAlignment="1">
      <alignment horizontal="center"/>
    </xf>
    <xf numFmtId="165" fontId="3" fillId="2" borderId="0" xfId="1" applyNumberFormat="1" applyFont="1" applyFill="1" applyBorder="1" applyAlignment="1" applyProtection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2" applyFont="1" applyFill="1" applyBorder="1" applyAlignment="1">
      <alignment horizontal="center"/>
    </xf>
    <xf numFmtId="44" fontId="3" fillId="0" borderId="0" xfId="0" applyNumberFormat="1" applyFont="1"/>
    <xf numFmtId="0" fontId="4" fillId="0" borderId="0" xfId="0" applyFont="1" applyAlignment="1">
      <alignment horizontal="left"/>
    </xf>
    <xf numFmtId="0" fontId="5" fillId="0" borderId="0" xfId="0" applyFont="1"/>
    <xf numFmtId="44" fontId="3" fillId="0" borderId="0" xfId="2" applyFont="1" applyFill="1" applyBorder="1"/>
    <xf numFmtId="0" fontId="5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44" fontId="3" fillId="0" borderId="1" xfId="2" applyFont="1" applyFill="1" applyBorder="1"/>
    <xf numFmtId="44" fontId="3" fillId="0" borderId="1" xfId="0" applyNumberFormat="1" applyFont="1" applyBorder="1"/>
    <xf numFmtId="4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44" fontId="2" fillId="0" borderId="0" xfId="0" applyNumberFormat="1" applyFont="1"/>
    <xf numFmtId="0" fontId="3" fillId="0" borderId="1" xfId="0" applyFont="1" applyBorder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left" indent="2"/>
    </xf>
    <xf numFmtId="44" fontId="3" fillId="0" borderId="0" xfId="2" applyFont="1" applyBorder="1" applyAlignment="1">
      <alignment horizontal="center"/>
    </xf>
    <xf numFmtId="44" fontId="3" fillId="2" borderId="0" xfId="2" applyFont="1" applyFill="1" applyBorder="1" applyAlignment="1">
      <alignment horizontal="center"/>
    </xf>
    <xf numFmtId="44" fontId="3" fillId="2" borderId="0" xfId="0" applyNumberFormat="1" applyFont="1" applyFill="1"/>
    <xf numFmtId="0" fontId="3" fillId="0" borderId="1" xfId="0" applyFont="1" applyBorder="1" applyAlignment="1">
      <alignment horizontal="left" indent="2"/>
    </xf>
    <xf numFmtId="44" fontId="3" fillId="0" borderId="1" xfId="2" applyFont="1" applyBorder="1" applyAlignment="1">
      <alignment horizontal="center"/>
    </xf>
    <xf numFmtId="0" fontId="3" fillId="0" borderId="2" xfId="0" applyFont="1" applyBorder="1"/>
    <xf numFmtId="0" fontId="2" fillId="0" borderId="3" xfId="0" applyFont="1" applyBorder="1" applyAlignment="1">
      <alignment horizontal="right"/>
    </xf>
    <xf numFmtId="44" fontId="2" fillId="0" borderId="4" xfId="0" applyNumberFormat="1" applyFont="1" applyBorder="1"/>
    <xf numFmtId="0" fontId="3" fillId="0" borderId="5" xfId="0" applyFont="1" applyBorder="1"/>
    <xf numFmtId="0" fontId="2" fillId="0" borderId="6" xfId="0" applyFont="1" applyBorder="1" applyAlignment="1">
      <alignment horizontal="right"/>
    </xf>
    <xf numFmtId="44" fontId="2" fillId="0" borderId="7" xfId="0" applyNumberFormat="1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44" fontId="10" fillId="0" borderId="0" xfId="2" applyFont="1" applyFill="1" applyBorder="1"/>
    <xf numFmtId="44" fontId="10" fillId="0" borderId="0" xfId="0" applyNumberFormat="1" applyFont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44" fontId="10" fillId="0" borderId="1" xfId="2" applyFont="1" applyFill="1" applyBorder="1"/>
    <xf numFmtId="44" fontId="10" fillId="0" borderId="1" xfId="0" applyNumberFormat="1" applyFont="1" applyBorder="1"/>
    <xf numFmtId="0" fontId="9" fillId="0" borderId="1" xfId="0" applyFont="1" applyBorder="1"/>
    <xf numFmtId="0" fontId="7" fillId="0" borderId="1" xfId="0" applyFont="1" applyBorder="1"/>
    <xf numFmtId="44" fontId="11" fillId="0" borderId="0" xfId="2" applyFont="1" applyFill="1" applyBorder="1"/>
    <xf numFmtId="44" fontId="11" fillId="0" borderId="0" xfId="0" applyNumberFormat="1" applyFont="1"/>
    <xf numFmtId="0" fontId="11" fillId="0" borderId="0" xfId="0" applyFont="1"/>
    <xf numFmtId="0" fontId="0" fillId="0" borderId="6" xfId="0" applyBorder="1"/>
    <xf numFmtId="0" fontId="11" fillId="2" borderId="0" xfId="0" applyFont="1" applyFill="1" applyAlignment="1">
      <alignment horizontal="left"/>
    </xf>
    <xf numFmtId="0" fontId="10" fillId="2" borderId="0" xfId="0" applyFont="1" applyFill="1"/>
    <xf numFmtId="0" fontId="12" fillId="2" borderId="0" xfId="0" applyFont="1" applyFill="1" applyAlignment="1">
      <alignment horizontal="center"/>
    </xf>
    <xf numFmtId="0" fontId="10" fillId="0" borderId="0" xfId="0" applyFont="1" applyAlignment="1">
      <alignment horizontal="left" indent="2"/>
    </xf>
    <xf numFmtId="44" fontId="10" fillId="0" borderId="0" xfId="2" applyFont="1" applyBorder="1" applyAlignment="1">
      <alignment horizontal="center"/>
    </xf>
    <xf numFmtId="0" fontId="10" fillId="0" borderId="1" xfId="0" applyFont="1" applyBorder="1" applyAlignment="1">
      <alignment horizontal="left" indent="2"/>
    </xf>
    <xf numFmtId="44" fontId="10" fillId="0" borderId="1" xfId="2" applyFont="1" applyBorder="1" applyAlignment="1">
      <alignment horizontal="center"/>
    </xf>
    <xf numFmtId="0" fontId="10" fillId="0" borderId="2" xfId="0" applyFont="1" applyBorder="1"/>
    <xf numFmtId="0" fontId="11" fillId="0" borderId="3" xfId="0" applyFont="1" applyBorder="1" applyAlignment="1">
      <alignment horizontal="right"/>
    </xf>
    <xf numFmtId="44" fontId="11" fillId="0" borderId="4" xfId="0" applyNumberFormat="1" applyFont="1" applyBorder="1"/>
    <xf numFmtId="0" fontId="10" fillId="0" borderId="5" xfId="0" applyFont="1" applyBorder="1"/>
    <xf numFmtId="0" fontId="11" fillId="0" borderId="6" xfId="0" applyFont="1" applyBorder="1" applyAlignment="1">
      <alignment horizontal="right"/>
    </xf>
    <xf numFmtId="44" fontId="11" fillId="0" borderId="7" xfId="0" applyNumberFormat="1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52429-1D00-47D2-9A77-21EF9C9B0C25}">
  <sheetPr>
    <pageSetUpPr fitToPage="1"/>
  </sheetPr>
  <dimension ref="A1:H141"/>
  <sheetViews>
    <sheetView tabSelected="1" topLeftCell="A32" workbookViewId="0">
      <selection activeCell="H100" sqref="H100"/>
    </sheetView>
  </sheetViews>
  <sheetFormatPr defaultRowHeight="14.5" x14ac:dyDescent="0.35"/>
  <cols>
    <col min="2" max="2" width="36.6328125" bestFit="1" customWidth="1"/>
    <col min="3" max="3" width="1.7265625" customWidth="1"/>
    <col min="4" max="4" width="23.08984375" bestFit="1" customWidth="1"/>
    <col min="5" max="5" width="1.7265625" customWidth="1"/>
    <col min="7" max="7" width="10.6328125" customWidth="1"/>
    <col min="8" max="8" width="11.1796875" bestFit="1" customWidth="1"/>
  </cols>
  <sheetData>
    <row r="1" spans="1:8" x14ac:dyDescent="0.35">
      <c r="A1" s="1">
        <v>10.050000000000001</v>
      </c>
      <c r="B1" s="2" t="s">
        <v>0</v>
      </c>
      <c r="C1" s="3"/>
      <c r="D1" s="4"/>
      <c r="E1" s="5"/>
      <c r="F1" s="5"/>
      <c r="G1" s="6"/>
      <c r="H1" s="5"/>
    </row>
    <row r="2" spans="1:8" x14ac:dyDescent="0.35">
      <c r="A2" s="7"/>
      <c r="B2" s="8"/>
      <c r="C2" s="9"/>
      <c r="D2" s="8"/>
      <c r="E2" s="10"/>
      <c r="F2" s="11"/>
      <c r="G2" s="7"/>
      <c r="H2" s="7"/>
    </row>
    <row r="3" spans="1:8" x14ac:dyDescent="0.35">
      <c r="A3" s="7"/>
      <c r="B3" s="12" t="s">
        <v>1</v>
      </c>
      <c r="C3" s="7"/>
      <c r="D3" s="7"/>
      <c r="E3" s="8"/>
      <c r="F3" s="7"/>
      <c r="G3" s="7"/>
      <c r="H3" s="7"/>
    </row>
    <row r="4" spans="1:8" x14ac:dyDescent="0.35">
      <c r="A4" s="7"/>
      <c r="B4" s="13" t="s">
        <v>2</v>
      </c>
      <c r="C4" s="7"/>
      <c r="D4" s="7" t="s">
        <v>3</v>
      </c>
      <c r="E4" s="7"/>
      <c r="F4" s="8">
        <v>2</v>
      </c>
      <c r="G4" s="14">
        <v>20</v>
      </c>
      <c r="H4" s="11">
        <f>F4*G4</f>
        <v>40</v>
      </c>
    </row>
    <row r="5" spans="1:8" x14ac:dyDescent="0.35">
      <c r="A5" s="7"/>
      <c r="B5" s="7"/>
      <c r="C5" s="7"/>
      <c r="D5" s="7"/>
      <c r="E5" s="7"/>
      <c r="F5" s="8"/>
      <c r="G5" s="14"/>
      <c r="H5" s="11"/>
    </row>
    <row r="6" spans="1:8" x14ac:dyDescent="0.35">
      <c r="A6" s="7"/>
      <c r="B6" s="13" t="s">
        <v>58</v>
      </c>
      <c r="C6" s="7"/>
      <c r="D6" s="7" t="s">
        <v>3</v>
      </c>
      <c r="E6" s="7"/>
      <c r="F6" s="8">
        <v>17</v>
      </c>
      <c r="G6" s="14">
        <v>12</v>
      </c>
      <c r="H6" s="11">
        <f>F6*G6</f>
        <v>204</v>
      </c>
    </row>
    <row r="7" spans="1:8" x14ac:dyDescent="0.35">
      <c r="A7" s="7"/>
      <c r="B7" s="13"/>
      <c r="C7" s="7"/>
      <c r="D7" s="7" t="s">
        <v>4</v>
      </c>
      <c r="E7" s="7"/>
      <c r="F7" s="8">
        <v>8</v>
      </c>
      <c r="G7" s="14">
        <v>50</v>
      </c>
      <c r="H7" s="11">
        <f>F7*G7</f>
        <v>400</v>
      </c>
    </row>
    <row r="8" spans="1:8" x14ac:dyDescent="0.35">
      <c r="A8" s="7"/>
      <c r="B8" s="7"/>
      <c r="C8" s="7"/>
      <c r="D8" s="7"/>
      <c r="E8" s="7"/>
      <c r="F8" s="8"/>
      <c r="G8" s="14"/>
      <c r="H8" s="11"/>
    </row>
    <row r="9" spans="1:8" x14ac:dyDescent="0.35">
      <c r="A9" s="7"/>
      <c r="B9" s="13" t="s">
        <v>5</v>
      </c>
      <c r="C9" s="7"/>
      <c r="D9" s="7" t="s">
        <v>3</v>
      </c>
      <c r="E9" s="7"/>
      <c r="F9" s="8">
        <v>23</v>
      </c>
      <c r="G9" s="14">
        <v>15</v>
      </c>
      <c r="H9" s="11">
        <f>F9*G9</f>
        <v>345</v>
      </c>
    </row>
    <row r="10" spans="1:8" x14ac:dyDescent="0.35">
      <c r="A10" s="7"/>
      <c r="B10" s="7"/>
      <c r="C10" s="7"/>
      <c r="D10" s="7"/>
      <c r="E10" s="7"/>
      <c r="F10" s="8"/>
      <c r="G10" s="14"/>
      <c r="H10" s="11"/>
    </row>
    <row r="11" spans="1:8" x14ac:dyDescent="0.35">
      <c r="A11" s="7"/>
      <c r="B11" s="13" t="s">
        <v>6</v>
      </c>
      <c r="C11" s="7"/>
      <c r="D11" s="7" t="s">
        <v>3</v>
      </c>
      <c r="E11" s="7"/>
      <c r="F11" s="8">
        <v>30</v>
      </c>
      <c r="G11" s="14">
        <v>15</v>
      </c>
      <c r="H11" s="11">
        <f>F11*G11</f>
        <v>450</v>
      </c>
    </row>
    <row r="12" spans="1:8" x14ac:dyDescent="0.35">
      <c r="A12" s="7"/>
      <c r="B12" s="7"/>
      <c r="C12" s="7"/>
      <c r="D12" s="7"/>
      <c r="E12" s="7"/>
      <c r="F12" s="8"/>
      <c r="G12" s="14"/>
      <c r="H12" s="11"/>
    </row>
    <row r="13" spans="1:8" x14ac:dyDescent="0.35">
      <c r="A13" s="7"/>
      <c r="B13" s="13" t="s">
        <v>7</v>
      </c>
      <c r="C13" s="7"/>
      <c r="D13" s="7" t="s">
        <v>3</v>
      </c>
      <c r="E13" s="7"/>
      <c r="F13" s="8">
        <v>4</v>
      </c>
      <c r="G13" s="14">
        <v>15</v>
      </c>
      <c r="H13" s="11">
        <f>F13*G13</f>
        <v>60</v>
      </c>
    </row>
    <row r="14" spans="1:8" x14ac:dyDescent="0.35">
      <c r="A14" s="7"/>
      <c r="B14" s="7"/>
      <c r="C14" s="7"/>
      <c r="D14" s="7"/>
      <c r="E14" s="7"/>
      <c r="F14" s="8"/>
      <c r="G14" s="14"/>
      <c r="H14" s="11"/>
    </row>
    <row r="15" spans="1:8" x14ac:dyDescent="0.35">
      <c r="A15" s="7"/>
      <c r="B15" s="13" t="s">
        <v>8</v>
      </c>
      <c r="C15" s="7"/>
      <c r="D15" s="7" t="s">
        <v>3</v>
      </c>
      <c r="E15" s="7"/>
      <c r="F15" s="8">
        <v>29</v>
      </c>
      <c r="G15" s="14">
        <v>18</v>
      </c>
      <c r="H15" s="11">
        <f>F15*G15</f>
        <v>522</v>
      </c>
    </row>
    <row r="16" spans="1:8" x14ac:dyDescent="0.35">
      <c r="A16" s="7"/>
      <c r="B16" s="7"/>
      <c r="C16" s="7"/>
      <c r="D16" s="7"/>
      <c r="E16" s="7"/>
      <c r="F16" s="8"/>
      <c r="G16" s="14"/>
      <c r="H16" s="11"/>
    </row>
    <row r="17" spans="1:8" x14ac:dyDescent="0.35">
      <c r="A17" s="7"/>
      <c r="B17" s="13" t="s">
        <v>9</v>
      </c>
      <c r="C17" s="7"/>
      <c r="D17" s="7" t="s">
        <v>3</v>
      </c>
      <c r="E17" s="7"/>
      <c r="F17" s="8">
        <v>38</v>
      </c>
      <c r="G17" s="14">
        <v>18</v>
      </c>
      <c r="H17" s="11">
        <f>F17*G17</f>
        <v>684</v>
      </c>
    </row>
    <row r="18" spans="1:8" x14ac:dyDescent="0.35">
      <c r="A18" s="7"/>
      <c r="B18" s="13"/>
      <c r="C18" s="7"/>
      <c r="D18" s="7" t="s">
        <v>10</v>
      </c>
      <c r="E18" s="7"/>
      <c r="F18" s="8">
        <v>3</v>
      </c>
      <c r="G18" s="14">
        <v>350</v>
      </c>
      <c r="H18" s="11">
        <f>F18*G18</f>
        <v>1050</v>
      </c>
    </row>
    <row r="19" spans="1:8" x14ac:dyDescent="0.35">
      <c r="A19" s="7"/>
      <c r="B19" s="7"/>
      <c r="C19" s="7"/>
      <c r="D19" s="8"/>
      <c r="E19" s="7"/>
      <c r="F19" s="7"/>
      <c r="G19" s="7"/>
      <c r="H19" s="7"/>
    </row>
    <row r="20" spans="1:8" x14ac:dyDescent="0.35">
      <c r="A20" s="7"/>
      <c r="B20" s="13" t="s">
        <v>11</v>
      </c>
      <c r="C20" s="7"/>
      <c r="D20" s="7" t="s">
        <v>3</v>
      </c>
      <c r="E20" s="7"/>
      <c r="F20" s="8">
        <v>26</v>
      </c>
      <c r="G20" s="14">
        <v>12</v>
      </c>
      <c r="H20" s="11">
        <f>F20*G20</f>
        <v>312</v>
      </c>
    </row>
    <row r="21" spans="1:8" x14ac:dyDescent="0.35">
      <c r="A21" s="7"/>
      <c r="B21" s="13"/>
      <c r="C21" s="7"/>
      <c r="D21" s="7" t="s">
        <v>10</v>
      </c>
      <c r="E21" s="7"/>
      <c r="F21" s="8">
        <v>1</v>
      </c>
      <c r="G21" s="14">
        <v>150</v>
      </c>
      <c r="H21" s="11">
        <f>F21*G21</f>
        <v>150</v>
      </c>
    </row>
    <row r="22" spans="1:8" x14ac:dyDescent="0.35">
      <c r="A22" s="7"/>
      <c r="B22" s="7"/>
      <c r="C22" s="7"/>
      <c r="D22" s="7"/>
      <c r="E22" s="7"/>
      <c r="F22" s="8"/>
      <c r="G22" s="14"/>
      <c r="H22" s="11"/>
    </row>
    <row r="23" spans="1:8" x14ac:dyDescent="0.35">
      <c r="A23" s="7"/>
      <c r="B23" s="13" t="s">
        <v>60</v>
      </c>
      <c r="C23" s="7"/>
      <c r="D23" s="7" t="s">
        <v>3</v>
      </c>
      <c r="E23" s="7"/>
      <c r="F23" s="8">
        <v>16</v>
      </c>
      <c r="G23" s="14">
        <v>15</v>
      </c>
      <c r="H23" s="11">
        <f>F23*G23</f>
        <v>240</v>
      </c>
    </row>
    <row r="24" spans="1:8" x14ac:dyDescent="0.35">
      <c r="A24" s="7"/>
      <c r="B24" s="7"/>
      <c r="C24" s="7"/>
      <c r="D24" s="7"/>
      <c r="E24" s="7"/>
      <c r="F24" s="8"/>
      <c r="G24" s="14"/>
      <c r="H24" s="11"/>
    </row>
    <row r="25" spans="1:8" x14ac:dyDescent="0.35">
      <c r="A25" s="7"/>
      <c r="B25" s="13" t="s">
        <v>59</v>
      </c>
      <c r="C25" s="7"/>
      <c r="D25" s="7" t="s">
        <v>3</v>
      </c>
      <c r="E25" s="7"/>
      <c r="F25" s="8">
        <v>18</v>
      </c>
      <c r="G25" s="14">
        <v>12</v>
      </c>
      <c r="H25" s="11">
        <f>F25*G25</f>
        <v>216</v>
      </c>
    </row>
    <row r="26" spans="1:8" x14ac:dyDescent="0.35">
      <c r="A26" s="7"/>
      <c r="B26" s="7"/>
      <c r="C26" s="7"/>
      <c r="D26" s="7"/>
      <c r="E26" s="7"/>
      <c r="F26" s="8"/>
      <c r="G26" s="14"/>
      <c r="H26" s="11"/>
    </row>
    <row r="27" spans="1:8" x14ac:dyDescent="0.35">
      <c r="A27" s="7"/>
      <c r="B27" s="13" t="s">
        <v>12</v>
      </c>
      <c r="C27" s="7"/>
      <c r="D27" s="7" t="s">
        <v>3</v>
      </c>
      <c r="E27" s="7"/>
      <c r="F27" s="8">
        <v>10</v>
      </c>
      <c r="G27" s="14">
        <v>12</v>
      </c>
      <c r="H27" s="11">
        <f>F27*G27</f>
        <v>120</v>
      </c>
    </row>
    <row r="28" spans="1:8" x14ac:dyDescent="0.35">
      <c r="A28" s="7"/>
      <c r="B28" s="7"/>
      <c r="C28" s="7"/>
      <c r="D28" s="7"/>
      <c r="E28" s="7"/>
      <c r="F28" s="8"/>
      <c r="G28" s="14"/>
      <c r="H28" s="11"/>
    </row>
    <row r="29" spans="1:8" x14ac:dyDescent="0.35">
      <c r="A29" s="7"/>
      <c r="B29" s="13" t="s">
        <v>47</v>
      </c>
      <c r="C29" s="7"/>
      <c r="D29" s="7" t="s">
        <v>3</v>
      </c>
      <c r="E29" s="7"/>
      <c r="F29" s="8">
        <v>7</v>
      </c>
      <c r="G29" s="14">
        <v>10</v>
      </c>
      <c r="H29" s="11">
        <f>F29*G29</f>
        <v>70</v>
      </c>
    </row>
    <row r="30" spans="1:8" x14ac:dyDescent="0.35">
      <c r="A30" s="7"/>
      <c r="B30" s="7"/>
      <c r="C30" s="7"/>
      <c r="D30" s="7"/>
      <c r="E30" s="7"/>
      <c r="F30" s="8"/>
      <c r="G30" s="14"/>
      <c r="H30" s="11"/>
    </row>
    <row r="31" spans="1:8" x14ac:dyDescent="0.35">
      <c r="A31" s="7"/>
      <c r="B31" s="13" t="s">
        <v>56</v>
      </c>
      <c r="C31" s="7"/>
      <c r="D31" s="7" t="s">
        <v>3</v>
      </c>
      <c r="E31" s="7"/>
      <c r="F31" s="8">
        <v>2</v>
      </c>
      <c r="G31" s="14">
        <v>10</v>
      </c>
      <c r="H31" s="11">
        <f>G31*F31</f>
        <v>20</v>
      </c>
    </row>
    <row r="32" spans="1:8" x14ac:dyDescent="0.35">
      <c r="A32" s="7"/>
      <c r="B32" s="7"/>
      <c r="C32" s="7"/>
      <c r="D32" s="7"/>
      <c r="E32" s="7"/>
      <c r="F32" s="8"/>
      <c r="G32" s="14"/>
      <c r="H32" s="11"/>
    </row>
    <row r="33" spans="1:8" x14ac:dyDescent="0.35">
      <c r="A33" s="7"/>
      <c r="B33" s="13" t="s">
        <v>54</v>
      </c>
      <c r="C33" s="7"/>
      <c r="D33" s="7" t="s">
        <v>3</v>
      </c>
      <c r="E33" s="7"/>
      <c r="F33" s="8">
        <v>14</v>
      </c>
      <c r="G33" s="14">
        <v>10</v>
      </c>
      <c r="H33" s="11">
        <f>G33*F33</f>
        <v>140</v>
      </c>
    </row>
    <row r="34" spans="1:8" x14ac:dyDescent="0.35">
      <c r="A34" s="7"/>
      <c r="B34" s="7"/>
      <c r="C34" s="7"/>
      <c r="D34" s="7"/>
      <c r="E34" s="7"/>
      <c r="F34" s="8"/>
      <c r="G34" s="14"/>
      <c r="H34" s="11"/>
    </row>
    <row r="35" spans="1:8" x14ac:dyDescent="0.35">
      <c r="A35" s="7"/>
      <c r="B35" s="13" t="s">
        <v>55</v>
      </c>
      <c r="C35" s="7"/>
      <c r="D35" s="7" t="s">
        <v>3</v>
      </c>
      <c r="E35" s="7"/>
      <c r="F35" s="8">
        <v>12</v>
      </c>
      <c r="G35" s="14">
        <v>10</v>
      </c>
      <c r="H35" s="11">
        <f>G35*F35</f>
        <v>120</v>
      </c>
    </row>
    <row r="36" spans="1:8" x14ac:dyDescent="0.35">
      <c r="A36" s="7"/>
      <c r="B36" s="7"/>
      <c r="C36" s="7"/>
      <c r="D36" s="7"/>
      <c r="E36" s="7"/>
      <c r="F36" s="8"/>
      <c r="G36" s="14"/>
      <c r="H36" s="11"/>
    </row>
    <row r="37" spans="1:8" x14ac:dyDescent="0.35">
      <c r="A37" s="7"/>
      <c r="B37" s="13" t="s">
        <v>57</v>
      </c>
      <c r="C37" s="7"/>
      <c r="D37" s="7" t="s">
        <v>3</v>
      </c>
      <c r="E37" s="7"/>
      <c r="F37" s="8">
        <v>5</v>
      </c>
      <c r="G37" s="14">
        <v>10</v>
      </c>
      <c r="H37" s="11">
        <f>G37*F37</f>
        <v>50</v>
      </c>
    </row>
    <row r="38" spans="1:8" x14ac:dyDescent="0.35">
      <c r="A38" s="7"/>
      <c r="B38" s="13"/>
      <c r="C38" s="7"/>
      <c r="D38" s="7"/>
      <c r="E38" s="7"/>
      <c r="F38" s="8"/>
      <c r="G38" s="14"/>
      <c r="H38" s="11"/>
    </row>
    <row r="39" spans="1:8" x14ac:dyDescent="0.35">
      <c r="A39" s="7"/>
      <c r="B39" s="15" t="s">
        <v>61</v>
      </c>
      <c r="C39" s="16"/>
      <c r="D39" s="16" t="s">
        <v>3</v>
      </c>
      <c r="E39" s="16"/>
      <c r="F39" s="17">
        <v>13</v>
      </c>
      <c r="G39" s="18">
        <v>10</v>
      </c>
      <c r="H39" s="19">
        <f>G39*F39</f>
        <v>130</v>
      </c>
    </row>
    <row r="40" spans="1:8" x14ac:dyDescent="0.35">
      <c r="A40" s="7"/>
      <c r="B40" s="7"/>
      <c r="C40" s="7"/>
      <c r="D40" s="7"/>
      <c r="E40" s="7"/>
      <c r="F40" s="8"/>
      <c r="G40" s="20" t="s">
        <v>13</v>
      </c>
      <c r="H40" s="11">
        <f>SUM(H4:H39)</f>
        <v>5323</v>
      </c>
    </row>
    <row r="41" spans="1:8" x14ac:dyDescent="0.35">
      <c r="A41" s="7"/>
      <c r="B41" s="7"/>
      <c r="C41" s="7"/>
      <c r="D41" s="7"/>
      <c r="E41" s="7"/>
      <c r="F41" s="8"/>
      <c r="G41" s="21" t="s">
        <v>14</v>
      </c>
      <c r="H41" s="11">
        <v>100</v>
      </c>
    </row>
    <row r="42" spans="1:8" x14ac:dyDescent="0.35">
      <c r="A42" s="7"/>
      <c r="B42" s="7"/>
      <c r="C42" s="7"/>
      <c r="D42" s="7"/>
      <c r="E42" s="7"/>
      <c r="F42" s="8"/>
      <c r="G42" s="22" t="s">
        <v>15</v>
      </c>
      <c r="H42" s="19">
        <f>(H40+H41)*0.07</f>
        <v>379.61</v>
      </c>
    </row>
    <row r="43" spans="1:8" x14ac:dyDescent="0.35">
      <c r="A43" s="7"/>
      <c r="B43" s="7"/>
      <c r="C43" s="7"/>
      <c r="D43" s="7"/>
      <c r="E43" s="7"/>
      <c r="F43" s="8"/>
      <c r="G43" s="23" t="s">
        <v>16</v>
      </c>
      <c r="H43" s="24">
        <f>SUM(H40:H42)</f>
        <v>5802.61</v>
      </c>
    </row>
    <row r="44" spans="1:8" x14ac:dyDescent="0.35">
      <c r="A44" s="7"/>
      <c r="B44" s="7"/>
      <c r="C44" s="7"/>
      <c r="D44" s="7"/>
      <c r="E44" s="7"/>
      <c r="F44" s="8"/>
      <c r="G44" s="7"/>
      <c r="H44" s="7"/>
    </row>
    <row r="45" spans="1:8" x14ac:dyDescent="0.35">
      <c r="A45" s="7"/>
      <c r="B45" s="12" t="s">
        <v>17</v>
      </c>
      <c r="C45" s="7"/>
      <c r="D45" s="7"/>
      <c r="E45" s="8"/>
      <c r="F45" s="14"/>
      <c r="G45" s="23"/>
      <c r="H45" s="7"/>
    </row>
    <row r="46" spans="1:8" x14ac:dyDescent="0.35">
      <c r="A46" s="7"/>
      <c r="B46" s="25" t="s">
        <v>18</v>
      </c>
      <c r="C46" s="16"/>
      <c r="D46" s="17"/>
      <c r="E46" s="16"/>
      <c r="F46" s="17" t="s">
        <v>19</v>
      </c>
      <c r="G46" s="17" t="s">
        <v>20</v>
      </c>
      <c r="H46" s="17" t="s">
        <v>13</v>
      </c>
    </row>
    <row r="47" spans="1:8" x14ac:dyDescent="0.35">
      <c r="A47" s="7"/>
      <c r="B47" s="26" t="s">
        <v>31</v>
      </c>
      <c r="C47" s="3"/>
      <c r="D47" s="3"/>
      <c r="E47" s="4"/>
      <c r="F47" s="4"/>
      <c r="G47" s="29"/>
      <c r="H47" s="30"/>
    </row>
    <row r="48" spans="1:8" x14ac:dyDescent="0.35">
      <c r="A48" s="7"/>
      <c r="B48" s="27" t="s">
        <v>32</v>
      </c>
      <c r="C48" s="7"/>
      <c r="D48" s="8"/>
      <c r="E48" s="8"/>
      <c r="F48" s="8">
        <v>2</v>
      </c>
      <c r="G48" s="28">
        <v>600</v>
      </c>
      <c r="H48" s="11">
        <f t="shared" ref="H48:H60" si="0">F48*G48</f>
        <v>1200</v>
      </c>
    </row>
    <row r="49" spans="1:8" x14ac:dyDescent="0.35">
      <c r="A49" s="7"/>
      <c r="B49" s="27" t="s">
        <v>33</v>
      </c>
      <c r="C49" s="7"/>
      <c r="D49" s="8" t="s">
        <v>26</v>
      </c>
      <c r="F49" s="8">
        <v>1</v>
      </c>
      <c r="G49" s="28">
        <v>375</v>
      </c>
      <c r="H49" s="11">
        <f t="shared" si="0"/>
        <v>375</v>
      </c>
    </row>
    <row r="50" spans="1:8" x14ac:dyDescent="0.35">
      <c r="A50" s="7"/>
      <c r="B50" s="27" t="s">
        <v>22</v>
      </c>
      <c r="C50" s="7"/>
      <c r="D50" s="8" t="s">
        <v>23</v>
      </c>
      <c r="F50" s="8">
        <v>9</v>
      </c>
      <c r="G50" s="28">
        <v>100</v>
      </c>
      <c r="H50" s="11">
        <f t="shared" si="0"/>
        <v>900</v>
      </c>
    </row>
    <row r="51" spans="1:8" x14ac:dyDescent="0.35">
      <c r="A51" s="7"/>
      <c r="B51" s="27" t="s">
        <v>34</v>
      </c>
      <c r="C51" s="7"/>
      <c r="D51" s="8" t="s">
        <v>23</v>
      </c>
      <c r="F51" s="8">
        <v>1</v>
      </c>
      <c r="G51" s="28">
        <v>55</v>
      </c>
      <c r="H51" s="11">
        <f t="shared" si="0"/>
        <v>55</v>
      </c>
    </row>
    <row r="52" spans="1:8" x14ac:dyDescent="0.35">
      <c r="A52" s="7"/>
      <c r="B52" s="27" t="s">
        <v>24</v>
      </c>
      <c r="C52" s="7"/>
      <c r="D52" s="8" t="s">
        <v>23</v>
      </c>
      <c r="F52" s="8">
        <v>2</v>
      </c>
      <c r="G52" s="28">
        <v>100</v>
      </c>
      <c r="H52" s="11">
        <f t="shared" si="0"/>
        <v>200</v>
      </c>
    </row>
    <row r="53" spans="1:8" x14ac:dyDescent="0.35">
      <c r="A53" s="7"/>
      <c r="B53" s="27" t="s">
        <v>25</v>
      </c>
      <c r="C53" s="7"/>
      <c r="D53" s="8" t="s">
        <v>26</v>
      </c>
      <c r="F53" s="8">
        <v>4</v>
      </c>
      <c r="G53" s="28">
        <v>292</v>
      </c>
      <c r="H53" s="11">
        <f t="shared" si="0"/>
        <v>1168</v>
      </c>
    </row>
    <row r="54" spans="1:8" x14ac:dyDescent="0.35">
      <c r="A54" s="7"/>
      <c r="B54" s="27" t="s">
        <v>64</v>
      </c>
      <c r="C54" s="7"/>
      <c r="D54" s="8"/>
      <c r="E54" s="8"/>
      <c r="F54" s="8">
        <v>1</v>
      </c>
      <c r="G54" s="28">
        <v>75</v>
      </c>
      <c r="H54" s="11">
        <f t="shared" si="0"/>
        <v>75</v>
      </c>
    </row>
    <row r="55" spans="1:8" x14ac:dyDescent="0.35">
      <c r="A55" s="7"/>
      <c r="B55" s="27" t="s">
        <v>27</v>
      </c>
      <c r="C55" s="7"/>
      <c r="D55" s="8"/>
      <c r="E55" s="8"/>
      <c r="F55" s="8">
        <v>0</v>
      </c>
      <c r="G55" s="28">
        <v>14</v>
      </c>
      <c r="H55" s="11">
        <f t="shared" si="0"/>
        <v>0</v>
      </c>
    </row>
    <row r="56" spans="1:8" x14ac:dyDescent="0.35">
      <c r="A56" s="7"/>
      <c r="B56" s="27" t="s">
        <v>28</v>
      </c>
      <c r="C56" s="7"/>
      <c r="D56" s="8"/>
      <c r="E56" s="8"/>
      <c r="F56" s="8">
        <v>22</v>
      </c>
      <c r="G56" s="28">
        <v>20</v>
      </c>
      <c r="H56" s="11">
        <f t="shared" si="0"/>
        <v>440</v>
      </c>
    </row>
    <row r="57" spans="1:8" x14ac:dyDescent="0.35">
      <c r="A57" s="7"/>
      <c r="B57" s="27" t="s">
        <v>35</v>
      </c>
      <c r="C57" s="7"/>
      <c r="D57" s="8"/>
      <c r="E57" s="8"/>
      <c r="F57" s="8">
        <v>2</v>
      </c>
      <c r="G57" s="28">
        <v>40</v>
      </c>
      <c r="H57" s="11">
        <f t="shared" si="0"/>
        <v>80</v>
      </c>
    </row>
    <row r="58" spans="1:8" x14ac:dyDescent="0.35">
      <c r="A58" s="7"/>
      <c r="B58" s="27" t="s">
        <v>29</v>
      </c>
      <c r="C58" s="7"/>
      <c r="D58" s="8"/>
      <c r="E58" s="8"/>
      <c r="F58" s="8">
        <v>4</v>
      </c>
      <c r="G58" s="28">
        <v>11</v>
      </c>
      <c r="H58" s="11">
        <f t="shared" si="0"/>
        <v>44</v>
      </c>
    </row>
    <row r="59" spans="1:8" x14ac:dyDescent="0.35">
      <c r="A59" s="7"/>
      <c r="B59" s="27" t="s">
        <v>30</v>
      </c>
      <c r="C59" s="7"/>
      <c r="D59" s="8"/>
      <c r="E59" s="8"/>
      <c r="F59" s="8">
        <v>9</v>
      </c>
      <c r="G59" s="28">
        <v>16</v>
      </c>
      <c r="H59" s="11">
        <f t="shared" si="0"/>
        <v>144</v>
      </c>
    </row>
    <row r="60" spans="1:8" x14ac:dyDescent="0.35">
      <c r="A60" s="7"/>
      <c r="B60" s="27" t="s">
        <v>36</v>
      </c>
      <c r="C60" s="7"/>
      <c r="D60" s="8"/>
      <c r="E60" s="8"/>
      <c r="F60" s="8">
        <v>3</v>
      </c>
      <c r="G60" s="28">
        <v>50</v>
      </c>
      <c r="H60" s="11">
        <f t="shared" si="0"/>
        <v>150</v>
      </c>
    </row>
    <row r="61" spans="1:8" x14ac:dyDescent="0.35">
      <c r="A61" s="7"/>
      <c r="B61" s="7"/>
      <c r="C61" s="7"/>
      <c r="D61" s="8"/>
      <c r="E61" s="8"/>
      <c r="F61" s="7"/>
      <c r="G61" s="7"/>
      <c r="H61" s="7"/>
    </row>
    <row r="62" spans="1:8" x14ac:dyDescent="0.35">
      <c r="A62" s="7"/>
      <c r="B62" s="26" t="s">
        <v>37</v>
      </c>
      <c r="C62" s="3"/>
      <c r="D62" s="3"/>
      <c r="E62" s="4"/>
      <c r="F62" s="4"/>
      <c r="G62" s="29"/>
      <c r="H62" s="30"/>
    </row>
    <row r="63" spans="1:8" x14ac:dyDescent="0.35">
      <c r="A63" s="7"/>
      <c r="B63" s="27" t="s">
        <v>22</v>
      </c>
      <c r="C63" s="7"/>
      <c r="D63" s="8" t="s">
        <v>23</v>
      </c>
      <c r="E63" s="8"/>
      <c r="F63" s="8">
        <v>13</v>
      </c>
      <c r="G63" s="28">
        <v>100</v>
      </c>
      <c r="H63" s="11">
        <f>$F63*$G63</f>
        <v>1300</v>
      </c>
    </row>
    <row r="64" spans="1:8" x14ac:dyDescent="0.35">
      <c r="A64" s="7"/>
      <c r="B64" s="27" t="s">
        <v>24</v>
      </c>
      <c r="C64" s="7"/>
      <c r="D64" s="8" t="s">
        <v>23</v>
      </c>
      <c r="F64" s="8">
        <v>0</v>
      </c>
      <c r="G64" s="28">
        <v>445</v>
      </c>
      <c r="H64" s="11">
        <f>$F64*$G64</f>
        <v>0</v>
      </c>
    </row>
    <row r="65" spans="1:8" x14ac:dyDescent="0.35">
      <c r="A65" s="7"/>
      <c r="B65" s="27" t="s">
        <v>25</v>
      </c>
      <c r="C65" s="7"/>
      <c r="D65" s="8" t="s">
        <v>26</v>
      </c>
      <c r="F65" s="8">
        <v>0</v>
      </c>
      <c r="G65" s="28">
        <v>275</v>
      </c>
      <c r="H65" s="11">
        <f>$F65*$G65</f>
        <v>0</v>
      </c>
    </row>
    <row r="66" spans="1:8" x14ac:dyDescent="0.35">
      <c r="A66" s="7"/>
      <c r="B66" s="27" t="s">
        <v>27</v>
      </c>
      <c r="C66" s="7"/>
      <c r="D66" s="8"/>
      <c r="E66" s="8"/>
      <c r="F66" s="8">
        <v>21</v>
      </c>
      <c r="G66" s="28">
        <v>16</v>
      </c>
      <c r="H66" s="11">
        <f>$F66*$G66</f>
        <v>336</v>
      </c>
    </row>
    <row r="67" spans="1:8" x14ac:dyDescent="0.35">
      <c r="A67" s="7"/>
      <c r="B67" s="27" t="s">
        <v>63</v>
      </c>
      <c r="C67" s="7"/>
      <c r="D67" s="8"/>
      <c r="E67" s="8"/>
      <c r="F67" s="8">
        <v>1</v>
      </c>
      <c r="G67" s="28">
        <v>50</v>
      </c>
      <c r="H67" s="11">
        <f>$F67*$G67</f>
        <v>50</v>
      </c>
    </row>
    <row r="68" spans="1:8" x14ac:dyDescent="0.35">
      <c r="A68" s="7"/>
      <c r="B68" s="27" t="s">
        <v>29</v>
      </c>
      <c r="C68" s="7"/>
      <c r="D68" s="8"/>
      <c r="E68" s="8"/>
      <c r="F68" s="8">
        <v>8</v>
      </c>
      <c r="G68" s="28">
        <v>11</v>
      </c>
      <c r="H68" s="11">
        <f t="shared" ref="H68:H69" si="1">$F68*$G68</f>
        <v>88</v>
      </c>
    </row>
    <row r="69" spans="1:8" x14ac:dyDescent="0.35">
      <c r="A69" s="7"/>
      <c r="B69" s="31" t="s">
        <v>30</v>
      </c>
      <c r="C69" s="16"/>
      <c r="D69" s="16"/>
      <c r="E69" s="17"/>
      <c r="F69" s="17">
        <v>9</v>
      </c>
      <c r="G69" s="32">
        <v>16</v>
      </c>
      <c r="H69" s="19">
        <f t="shared" si="1"/>
        <v>144</v>
      </c>
    </row>
    <row r="70" spans="1:8" x14ac:dyDescent="0.35">
      <c r="A70" s="7"/>
      <c r="B70" s="8"/>
      <c r="C70" s="7"/>
      <c r="D70" s="8"/>
      <c r="E70" s="8"/>
      <c r="F70" s="28"/>
      <c r="G70" s="21" t="s">
        <v>13</v>
      </c>
      <c r="H70" s="11">
        <f>SUM(H47:H69)</f>
        <v>6749</v>
      </c>
    </row>
    <row r="71" spans="1:8" x14ac:dyDescent="0.35">
      <c r="A71" s="7"/>
      <c r="B71" s="8"/>
      <c r="C71" s="7"/>
      <c r="D71" s="8"/>
      <c r="E71" s="8"/>
      <c r="F71" s="28"/>
      <c r="G71" s="21" t="s">
        <v>14</v>
      </c>
      <c r="H71" s="11">
        <v>100</v>
      </c>
    </row>
    <row r="72" spans="1:8" x14ac:dyDescent="0.35">
      <c r="A72" s="7"/>
      <c r="B72" s="8"/>
      <c r="C72" s="7"/>
      <c r="D72" s="8"/>
      <c r="E72" s="8"/>
      <c r="F72" s="28"/>
      <c r="G72" s="22" t="s">
        <v>15</v>
      </c>
      <c r="H72" s="19">
        <f>(H70+H71)*0.07</f>
        <v>479.43000000000006</v>
      </c>
    </row>
    <row r="73" spans="1:8" x14ac:dyDescent="0.35">
      <c r="A73" s="7"/>
      <c r="B73" s="8"/>
      <c r="C73" s="7"/>
      <c r="D73" s="8"/>
      <c r="E73" s="8"/>
      <c r="F73" s="28"/>
      <c r="G73" s="23" t="s">
        <v>16</v>
      </c>
      <c r="H73" s="24">
        <f>SUM(H70:H72)</f>
        <v>7328.43</v>
      </c>
    </row>
    <row r="74" spans="1:8" x14ac:dyDescent="0.35">
      <c r="A74" s="7"/>
      <c r="B74" s="8"/>
      <c r="C74" s="7"/>
      <c r="D74" s="8"/>
      <c r="E74" s="28"/>
      <c r="F74" s="24"/>
      <c r="G74" s="7"/>
      <c r="H74" s="7"/>
    </row>
    <row r="75" spans="1:8" x14ac:dyDescent="0.35">
      <c r="A75" s="7"/>
      <c r="B75" s="12" t="s">
        <v>38</v>
      </c>
      <c r="C75" s="7"/>
      <c r="D75" s="8"/>
      <c r="E75" s="28"/>
      <c r="F75" s="24"/>
      <c r="G75" s="23"/>
      <c r="H75" s="7"/>
    </row>
    <row r="76" spans="1:8" x14ac:dyDescent="0.35">
      <c r="A76" s="7"/>
      <c r="B76" s="13" t="s">
        <v>2</v>
      </c>
      <c r="C76" s="7"/>
      <c r="D76" s="8"/>
      <c r="E76" s="14"/>
      <c r="F76" s="11"/>
      <c r="G76" s="7"/>
      <c r="H76" s="7"/>
    </row>
    <row r="77" spans="1:8" x14ac:dyDescent="0.35">
      <c r="A77" s="7"/>
      <c r="B77" s="7"/>
      <c r="C77" s="7"/>
      <c r="D77" s="7" t="s">
        <v>39</v>
      </c>
      <c r="E77" s="7"/>
      <c r="F77" s="8">
        <v>1</v>
      </c>
      <c r="G77" s="14">
        <v>115</v>
      </c>
      <c r="H77" s="11">
        <f>F77*G77</f>
        <v>115</v>
      </c>
    </row>
    <row r="78" spans="1:8" x14ac:dyDescent="0.35">
      <c r="A78" s="7"/>
      <c r="B78" s="7"/>
      <c r="C78" s="7"/>
      <c r="D78" s="7" t="s">
        <v>40</v>
      </c>
      <c r="E78" s="7"/>
      <c r="F78" s="8">
        <v>1</v>
      </c>
      <c r="G78" s="14">
        <v>135</v>
      </c>
      <c r="H78" s="11">
        <f>F78*G78</f>
        <v>135</v>
      </c>
    </row>
    <row r="79" spans="1:8" x14ac:dyDescent="0.35">
      <c r="A79" s="7"/>
      <c r="B79" s="13" t="s">
        <v>5</v>
      </c>
      <c r="C79" s="7"/>
      <c r="D79" s="7"/>
      <c r="E79" s="7"/>
      <c r="F79" s="8"/>
      <c r="G79" s="7"/>
      <c r="H79" s="11"/>
    </row>
    <row r="80" spans="1:8" x14ac:dyDescent="0.35">
      <c r="A80" s="7"/>
      <c r="B80" s="13"/>
      <c r="C80" s="7"/>
      <c r="D80" s="7" t="s">
        <v>39</v>
      </c>
      <c r="E80" s="7"/>
      <c r="F80" s="8">
        <v>1</v>
      </c>
      <c r="G80" s="14">
        <v>100</v>
      </c>
      <c r="H80" s="11">
        <f>F80*G80</f>
        <v>100</v>
      </c>
    </row>
    <row r="81" spans="1:8" x14ac:dyDescent="0.35">
      <c r="A81" s="7"/>
      <c r="B81" s="13"/>
      <c r="C81" s="7"/>
      <c r="D81" s="7" t="s">
        <v>41</v>
      </c>
      <c r="E81" s="7"/>
      <c r="F81" s="8">
        <v>2</v>
      </c>
      <c r="G81" s="14">
        <v>150</v>
      </c>
      <c r="H81" s="11">
        <f>F81*G81</f>
        <v>300</v>
      </c>
    </row>
    <row r="82" spans="1:8" x14ac:dyDescent="0.35">
      <c r="A82" s="7"/>
      <c r="B82" s="7"/>
      <c r="C82" s="7"/>
      <c r="D82" s="7" t="s">
        <v>40</v>
      </c>
      <c r="E82" s="7"/>
      <c r="F82" s="8">
        <v>2</v>
      </c>
      <c r="G82" s="14">
        <v>125</v>
      </c>
      <c r="H82" s="11">
        <f>F82*G82</f>
        <v>250</v>
      </c>
    </row>
    <row r="83" spans="1:8" x14ac:dyDescent="0.35">
      <c r="A83" s="7"/>
      <c r="B83" s="7"/>
      <c r="C83" s="7"/>
      <c r="D83" s="7" t="s">
        <v>42</v>
      </c>
      <c r="E83" s="7"/>
      <c r="F83" s="8">
        <v>4</v>
      </c>
      <c r="G83" s="14">
        <v>50</v>
      </c>
      <c r="H83" s="11">
        <f>F83*G83</f>
        <v>200</v>
      </c>
    </row>
    <row r="84" spans="1:8" x14ac:dyDescent="0.35">
      <c r="A84" s="7"/>
      <c r="B84" s="13" t="s">
        <v>47</v>
      </c>
      <c r="C84" s="7"/>
      <c r="D84" s="7"/>
      <c r="E84" s="7"/>
      <c r="F84" s="8"/>
      <c r="G84" s="7"/>
      <c r="H84" s="7"/>
    </row>
    <row r="85" spans="1:8" x14ac:dyDescent="0.35">
      <c r="A85" s="7"/>
      <c r="B85" s="7"/>
      <c r="C85" s="7"/>
      <c r="D85" s="7" t="s">
        <v>39</v>
      </c>
      <c r="E85" s="7"/>
      <c r="F85" s="8">
        <v>1</v>
      </c>
      <c r="G85" s="14">
        <v>85</v>
      </c>
      <c r="H85" s="11">
        <f>F85*G85</f>
        <v>85</v>
      </c>
    </row>
    <row r="86" spans="1:8" x14ac:dyDescent="0.35">
      <c r="A86" s="7"/>
      <c r="B86" s="7"/>
      <c r="C86" s="7"/>
      <c r="D86" s="7" t="s">
        <v>43</v>
      </c>
      <c r="E86" s="7"/>
      <c r="F86" s="8">
        <v>1</v>
      </c>
      <c r="G86" s="14">
        <v>125</v>
      </c>
      <c r="H86" s="11">
        <f>F86*G86</f>
        <v>125</v>
      </c>
    </row>
    <row r="87" spans="1:8" x14ac:dyDescent="0.35">
      <c r="A87" s="7"/>
      <c r="B87" s="7"/>
      <c r="C87" s="7"/>
      <c r="D87" s="7" t="s">
        <v>40</v>
      </c>
      <c r="E87" s="7"/>
      <c r="F87" s="8">
        <v>1</v>
      </c>
      <c r="G87" s="14">
        <v>100</v>
      </c>
      <c r="H87" s="11">
        <f>F87*G87</f>
        <v>100</v>
      </c>
    </row>
    <row r="88" spans="1:8" x14ac:dyDescent="0.35">
      <c r="A88" s="7"/>
      <c r="B88" s="7"/>
      <c r="C88" s="7"/>
      <c r="D88" s="7" t="s">
        <v>42</v>
      </c>
      <c r="E88" s="7"/>
      <c r="F88" s="8">
        <v>1</v>
      </c>
      <c r="G88" s="14">
        <v>40</v>
      </c>
      <c r="H88" s="11">
        <f>F88*G88</f>
        <v>40</v>
      </c>
    </row>
    <row r="89" spans="1:8" x14ac:dyDescent="0.35">
      <c r="A89" s="7"/>
      <c r="B89" s="13" t="s">
        <v>48</v>
      </c>
      <c r="C89" s="7"/>
      <c r="D89" s="7"/>
      <c r="E89" s="7"/>
      <c r="F89" s="8"/>
      <c r="G89" s="7"/>
      <c r="H89" s="7"/>
    </row>
    <row r="90" spans="1:8" x14ac:dyDescent="0.35">
      <c r="A90" s="7"/>
      <c r="B90" s="7"/>
      <c r="C90" s="7"/>
      <c r="D90" s="7" t="s">
        <v>39</v>
      </c>
      <c r="E90" s="7"/>
      <c r="F90" s="8">
        <v>1</v>
      </c>
      <c r="G90" s="14">
        <v>85</v>
      </c>
      <c r="H90" s="11">
        <f>F90*G90</f>
        <v>85</v>
      </c>
    </row>
    <row r="91" spans="1:8" x14ac:dyDescent="0.35">
      <c r="A91" s="7"/>
      <c r="B91" s="7"/>
      <c r="C91" s="7"/>
      <c r="D91" s="7" t="s">
        <v>43</v>
      </c>
      <c r="E91" s="7"/>
      <c r="F91" s="8">
        <v>2</v>
      </c>
      <c r="G91" s="14">
        <v>125</v>
      </c>
      <c r="H91" s="11">
        <f>F91*G91</f>
        <v>250</v>
      </c>
    </row>
    <row r="92" spans="1:8" x14ac:dyDescent="0.35">
      <c r="A92" s="7"/>
      <c r="B92" s="7"/>
      <c r="C92" s="7"/>
      <c r="D92" s="7" t="s">
        <v>40</v>
      </c>
      <c r="E92" s="7"/>
      <c r="F92" s="8">
        <v>3</v>
      </c>
      <c r="G92" s="14">
        <v>100</v>
      </c>
      <c r="H92" s="11">
        <f>F92*G92</f>
        <v>300</v>
      </c>
    </row>
    <row r="93" spans="1:8" x14ac:dyDescent="0.35">
      <c r="A93" s="7"/>
      <c r="B93" s="16"/>
      <c r="C93" s="16"/>
      <c r="D93" s="16" t="s">
        <v>42</v>
      </c>
      <c r="E93" s="16"/>
      <c r="F93" s="17">
        <v>3</v>
      </c>
      <c r="G93" s="18">
        <v>40</v>
      </c>
      <c r="H93" s="19">
        <f>F93*G93</f>
        <v>120</v>
      </c>
    </row>
    <row r="94" spans="1:8" x14ac:dyDescent="0.35">
      <c r="A94" s="7"/>
      <c r="B94" s="7"/>
      <c r="C94" s="7"/>
      <c r="D94" s="7"/>
      <c r="E94" s="8"/>
      <c r="F94" s="14"/>
      <c r="G94" s="21" t="s">
        <v>13</v>
      </c>
      <c r="H94" s="11">
        <f>SUM(H77:H93)</f>
        <v>2205</v>
      </c>
    </row>
    <row r="95" spans="1:8" x14ac:dyDescent="0.35">
      <c r="A95" s="7"/>
      <c r="B95" s="7"/>
      <c r="C95" s="7"/>
      <c r="D95" s="7"/>
      <c r="E95" s="8"/>
      <c r="F95" s="14"/>
      <c r="G95" s="21" t="s">
        <v>14</v>
      </c>
      <c r="H95" s="11">
        <v>100</v>
      </c>
    </row>
    <row r="96" spans="1:8" x14ac:dyDescent="0.35">
      <c r="A96" s="7"/>
      <c r="B96" s="7"/>
      <c r="C96" s="7"/>
      <c r="D96" s="7"/>
      <c r="E96" s="8"/>
      <c r="F96" s="7"/>
      <c r="G96" s="22" t="s">
        <v>15</v>
      </c>
      <c r="H96" s="19">
        <f>(H94+H95)*0.07</f>
        <v>161.35000000000002</v>
      </c>
    </row>
    <row r="97" spans="1:8" x14ac:dyDescent="0.35">
      <c r="A97" s="7"/>
      <c r="B97" s="7"/>
      <c r="C97" s="7"/>
      <c r="D97" s="7"/>
      <c r="E97" s="8"/>
      <c r="F97" s="7"/>
      <c r="G97" s="23" t="s">
        <v>16</v>
      </c>
      <c r="H97" s="24">
        <f>SUM(H94:H96)</f>
        <v>2466.35</v>
      </c>
    </row>
    <row r="98" spans="1:8" ht="15" thickBot="1" x14ac:dyDescent="0.4">
      <c r="A98" s="7"/>
      <c r="B98" s="7"/>
      <c r="C98" s="7"/>
      <c r="D98" s="7"/>
      <c r="E98" s="8"/>
      <c r="F98" s="7"/>
      <c r="G98" s="23"/>
      <c r="H98" s="24"/>
    </row>
    <row r="99" spans="1:8" x14ac:dyDescent="0.35">
      <c r="A99" s="7"/>
      <c r="B99" s="7"/>
      <c r="C99" s="7"/>
      <c r="D99" s="7"/>
      <c r="E99" s="8"/>
      <c r="F99" s="33"/>
      <c r="G99" s="34" t="s">
        <v>44</v>
      </c>
      <c r="H99" s="35">
        <f>H97+H73+H43</f>
        <v>15597.39</v>
      </c>
    </row>
    <row r="100" spans="1:8" ht="15" thickBot="1" x14ac:dyDescent="0.4">
      <c r="A100" s="7"/>
      <c r="B100" s="7"/>
      <c r="C100" s="7"/>
      <c r="D100" s="7"/>
      <c r="E100" s="8"/>
      <c r="F100" s="36"/>
      <c r="G100" s="37" t="s">
        <v>45</v>
      </c>
      <c r="H100" s="38">
        <v>4000</v>
      </c>
    </row>
    <row r="101" spans="1:8" ht="15" thickBot="1" x14ac:dyDescent="0.4">
      <c r="B101" s="56"/>
      <c r="C101" s="56"/>
      <c r="D101" s="56"/>
      <c r="E101" s="56"/>
      <c r="F101" s="56"/>
      <c r="G101" s="56"/>
      <c r="H101" s="56"/>
    </row>
    <row r="102" spans="1:8" x14ac:dyDescent="0.35">
      <c r="B102" s="39" t="s">
        <v>51</v>
      </c>
      <c r="C102" s="40"/>
      <c r="D102" s="40"/>
      <c r="E102" s="40"/>
      <c r="F102" s="40"/>
      <c r="G102" s="40"/>
      <c r="H102" s="40"/>
    </row>
    <row r="103" spans="1:8" x14ac:dyDescent="0.35">
      <c r="B103" s="41" t="s">
        <v>52</v>
      </c>
      <c r="C103" s="40"/>
      <c r="D103" s="40"/>
      <c r="E103" s="40"/>
      <c r="F103" s="40"/>
      <c r="G103" s="40"/>
      <c r="H103" s="40"/>
    </row>
    <row r="104" spans="1:8" x14ac:dyDescent="0.35">
      <c r="B104" s="42" t="s">
        <v>46</v>
      </c>
      <c r="C104" s="43"/>
      <c r="D104" s="43" t="s">
        <v>3</v>
      </c>
      <c r="E104" s="43"/>
      <c r="F104" s="44">
        <v>10</v>
      </c>
      <c r="G104" s="45">
        <v>10</v>
      </c>
      <c r="H104" s="46">
        <f>G104*F104</f>
        <v>100</v>
      </c>
    </row>
    <row r="105" spans="1:8" x14ac:dyDescent="0.35">
      <c r="B105" s="43"/>
      <c r="C105" s="43"/>
      <c r="D105" s="43"/>
      <c r="E105" s="43"/>
      <c r="F105" s="44"/>
      <c r="G105" s="45"/>
      <c r="H105" s="46"/>
    </row>
    <row r="106" spans="1:8" x14ac:dyDescent="0.35">
      <c r="B106" s="42" t="s">
        <v>49</v>
      </c>
      <c r="C106" s="43"/>
      <c r="D106" s="43" t="s">
        <v>3</v>
      </c>
      <c r="E106" s="43"/>
      <c r="F106" s="44">
        <v>16</v>
      </c>
      <c r="G106" s="45">
        <v>12</v>
      </c>
      <c r="H106" s="46">
        <f>G106*F106</f>
        <v>192</v>
      </c>
    </row>
    <row r="107" spans="1:8" x14ac:dyDescent="0.35">
      <c r="B107" s="42"/>
      <c r="C107" s="43"/>
      <c r="D107" s="43" t="s">
        <v>10</v>
      </c>
      <c r="E107" s="43"/>
      <c r="F107" s="44">
        <v>2</v>
      </c>
      <c r="G107" s="45">
        <v>150</v>
      </c>
      <c r="H107" s="46">
        <f>G107*F107</f>
        <v>300</v>
      </c>
    </row>
    <row r="108" spans="1:8" x14ac:dyDescent="0.35">
      <c r="B108" s="40"/>
      <c r="C108" s="40"/>
      <c r="D108" s="40"/>
      <c r="E108" s="40"/>
      <c r="F108" s="40"/>
      <c r="G108" s="40"/>
      <c r="H108" s="40"/>
    </row>
    <row r="109" spans="1:8" x14ac:dyDescent="0.35">
      <c r="B109" s="51" t="s">
        <v>50</v>
      </c>
      <c r="C109" s="47"/>
      <c r="D109" s="47" t="s">
        <v>3</v>
      </c>
      <c r="E109" s="47"/>
      <c r="F109" s="48">
        <v>8</v>
      </c>
      <c r="G109" s="49">
        <v>12</v>
      </c>
      <c r="H109" s="50">
        <f>G109*F109</f>
        <v>96</v>
      </c>
    </row>
    <row r="110" spans="1:8" x14ac:dyDescent="0.35">
      <c r="B110" s="42"/>
      <c r="C110" s="43"/>
      <c r="D110" s="43"/>
      <c r="E110" s="43"/>
      <c r="F110" s="44"/>
      <c r="G110" s="45" t="s">
        <v>13</v>
      </c>
      <c r="H110" s="46">
        <f>SUM(H104:H109)</f>
        <v>688</v>
      </c>
    </row>
    <row r="111" spans="1:8" x14ac:dyDescent="0.35">
      <c r="B111" s="42"/>
      <c r="C111" s="43"/>
      <c r="D111" s="43"/>
      <c r="E111" s="43"/>
      <c r="F111" s="44"/>
      <c r="G111" s="45" t="s">
        <v>14</v>
      </c>
      <c r="H111" s="46">
        <v>25</v>
      </c>
    </row>
    <row r="112" spans="1:8" x14ac:dyDescent="0.35">
      <c r="B112" s="42"/>
      <c r="C112" s="43"/>
      <c r="D112" s="43"/>
      <c r="E112" s="43"/>
      <c r="F112" s="48"/>
      <c r="G112" s="49" t="s">
        <v>15</v>
      </c>
      <c r="H112" s="50">
        <f>(H111+H110)*0.07</f>
        <v>49.910000000000004</v>
      </c>
    </row>
    <row r="113" spans="2:8" x14ac:dyDescent="0.35">
      <c r="B113" s="42"/>
      <c r="C113" s="43"/>
      <c r="D113" s="43"/>
      <c r="E113" s="43"/>
      <c r="F113" s="44"/>
      <c r="G113" s="53" t="s">
        <v>16</v>
      </c>
      <c r="H113" s="54">
        <f>SUM(H110:H112)</f>
        <v>762.91</v>
      </c>
    </row>
    <row r="114" spans="2:8" x14ac:dyDescent="0.35">
      <c r="B114" s="42"/>
      <c r="C114" s="43"/>
      <c r="D114" s="43"/>
      <c r="E114" s="43"/>
      <c r="F114" s="44"/>
      <c r="G114" s="53"/>
      <c r="H114" s="54"/>
    </row>
    <row r="115" spans="2:8" x14ac:dyDescent="0.35">
      <c r="B115" s="55" t="s">
        <v>62</v>
      </c>
      <c r="C115" s="43"/>
      <c r="D115" s="43"/>
      <c r="E115" s="43"/>
      <c r="F115" s="44"/>
      <c r="G115" s="53"/>
      <c r="H115" s="54"/>
    </row>
    <row r="116" spans="2:8" x14ac:dyDescent="0.35">
      <c r="B116" s="57" t="s">
        <v>21</v>
      </c>
      <c r="C116" s="58"/>
      <c r="D116" s="58"/>
      <c r="E116" s="58"/>
      <c r="F116" s="59"/>
      <c r="G116" s="59"/>
      <c r="H116" s="59"/>
    </row>
    <row r="117" spans="2:8" x14ac:dyDescent="0.35">
      <c r="B117" s="60" t="s">
        <v>22</v>
      </c>
      <c r="C117" s="43"/>
      <c r="D117" s="44" t="s">
        <v>23</v>
      </c>
      <c r="E117" s="40"/>
      <c r="F117" s="44">
        <v>5</v>
      </c>
      <c r="G117" s="61">
        <v>100</v>
      </c>
      <c r="H117" s="46">
        <f>F117*G117</f>
        <v>500</v>
      </c>
    </row>
    <row r="118" spans="2:8" x14ac:dyDescent="0.35">
      <c r="B118" s="60" t="s">
        <v>24</v>
      </c>
      <c r="C118" s="43"/>
      <c r="D118" s="44" t="s">
        <v>23</v>
      </c>
      <c r="E118" s="40"/>
      <c r="F118" s="44">
        <v>0</v>
      </c>
      <c r="G118" s="61">
        <v>0</v>
      </c>
      <c r="H118" s="46">
        <f>F118*G118</f>
        <v>0</v>
      </c>
    </row>
    <row r="119" spans="2:8" x14ac:dyDescent="0.35">
      <c r="B119" s="60" t="s">
        <v>25</v>
      </c>
      <c r="C119" s="43"/>
      <c r="D119" s="44" t="s">
        <v>26</v>
      </c>
      <c r="E119" s="40"/>
      <c r="F119" s="44">
        <v>0</v>
      </c>
      <c r="G119" s="61">
        <v>0</v>
      </c>
      <c r="H119" s="46">
        <f t="shared" ref="H119:H123" si="2">F119*G119</f>
        <v>0</v>
      </c>
    </row>
    <row r="120" spans="2:8" x14ac:dyDescent="0.35">
      <c r="B120" s="60" t="s">
        <v>27</v>
      </c>
      <c r="C120" s="43"/>
      <c r="D120" s="44"/>
      <c r="E120" s="44"/>
      <c r="F120" s="44">
        <v>8</v>
      </c>
      <c r="G120" s="61">
        <v>16</v>
      </c>
      <c r="H120" s="46">
        <f t="shared" si="2"/>
        <v>128</v>
      </c>
    </row>
    <row r="121" spans="2:8" x14ac:dyDescent="0.35">
      <c r="B121" s="60" t="s">
        <v>28</v>
      </c>
      <c r="C121" s="43"/>
      <c r="D121" s="44"/>
      <c r="E121" s="44"/>
      <c r="F121" s="44">
        <v>2</v>
      </c>
      <c r="G121" s="61">
        <v>20</v>
      </c>
      <c r="H121" s="46">
        <f t="shared" si="2"/>
        <v>40</v>
      </c>
    </row>
    <row r="122" spans="2:8" x14ac:dyDescent="0.35">
      <c r="B122" s="60" t="s">
        <v>29</v>
      </c>
      <c r="C122" s="43"/>
      <c r="D122" s="44"/>
      <c r="E122" s="44"/>
      <c r="F122" s="44">
        <v>2</v>
      </c>
      <c r="G122" s="61">
        <v>11</v>
      </c>
      <c r="H122" s="46">
        <f t="shared" si="2"/>
        <v>22</v>
      </c>
    </row>
    <row r="123" spans="2:8" x14ac:dyDescent="0.35">
      <c r="B123" s="62" t="s">
        <v>30</v>
      </c>
      <c r="C123" s="47"/>
      <c r="D123" s="48"/>
      <c r="E123" s="48"/>
      <c r="F123" s="48">
        <v>5</v>
      </c>
      <c r="G123" s="63">
        <v>16</v>
      </c>
      <c r="H123" s="50">
        <f t="shared" si="2"/>
        <v>80</v>
      </c>
    </row>
    <row r="124" spans="2:8" x14ac:dyDescent="0.35">
      <c r="B124" s="60"/>
      <c r="C124" s="43"/>
      <c r="D124" s="44"/>
      <c r="E124" s="44"/>
      <c r="F124" s="44"/>
      <c r="G124" s="45" t="s">
        <v>13</v>
      </c>
      <c r="H124" s="46">
        <f>SUM(H117:H123)</f>
        <v>770</v>
      </c>
    </row>
    <row r="125" spans="2:8" x14ac:dyDescent="0.35">
      <c r="B125" s="60"/>
      <c r="C125" s="43"/>
      <c r="D125" s="44"/>
      <c r="E125" s="44"/>
      <c r="F125" s="44"/>
      <c r="G125" s="45" t="s">
        <v>14</v>
      </c>
      <c r="H125" s="46">
        <v>35</v>
      </c>
    </row>
    <row r="126" spans="2:8" x14ac:dyDescent="0.35">
      <c r="B126" s="60"/>
      <c r="C126" s="43"/>
      <c r="D126" s="44"/>
      <c r="E126" s="44"/>
      <c r="F126" s="48"/>
      <c r="G126" s="49" t="s">
        <v>15</v>
      </c>
      <c r="H126" s="50">
        <f>(H125+H124)*0.07</f>
        <v>56.350000000000009</v>
      </c>
    </row>
    <row r="127" spans="2:8" x14ac:dyDescent="0.35">
      <c r="B127" s="60"/>
      <c r="C127" s="43"/>
      <c r="D127" s="44"/>
      <c r="E127" s="44"/>
      <c r="F127" s="44"/>
      <c r="G127" s="53" t="s">
        <v>16</v>
      </c>
      <c r="H127" s="54">
        <f>SUM(H124:H126)</f>
        <v>861.35</v>
      </c>
    </row>
    <row r="128" spans="2:8" x14ac:dyDescent="0.35">
      <c r="B128" s="41" t="s">
        <v>53</v>
      </c>
      <c r="C128" s="40"/>
      <c r="D128" s="40"/>
      <c r="E128" s="40"/>
      <c r="F128" s="40"/>
      <c r="G128" s="40"/>
      <c r="H128" s="40"/>
    </row>
    <row r="129" spans="2:8" x14ac:dyDescent="0.35">
      <c r="B129" s="42" t="s">
        <v>46</v>
      </c>
      <c r="C129" s="43"/>
      <c r="D129" s="43"/>
      <c r="E129" s="43"/>
      <c r="F129" s="44"/>
      <c r="G129" s="43"/>
      <c r="H129" s="43"/>
    </row>
    <row r="130" spans="2:8" x14ac:dyDescent="0.35">
      <c r="B130" s="43"/>
      <c r="C130" s="43"/>
      <c r="D130" s="43" t="s">
        <v>39</v>
      </c>
      <c r="E130" s="43"/>
      <c r="F130" s="44">
        <v>1</v>
      </c>
      <c r="G130" s="45">
        <v>85</v>
      </c>
      <c r="H130" s="46">
        <f>F130*G130</f>
        <v>85</v>
      </c>
    </row>
    <row r="131" spans="2:8" x14ac:dyDescent="0.35">
      <c r="B131" s="43"/>
      <c r="C131" s="43"/>
      <c r="D131" s="43" t="s">
        <v>41</v>
      </c>
      <c r="E131" s="43"/>
      <c r="F131" s="44">
        <v>1</v>
      </c>
      <c r="G131" s="45">
        <v>125</v>
      </c>
      <c r="H131" s="46">
        <f>F131*G131</f>
        <v>125</v>
      </c>
    </row>
    <row r="132" spans="2:8" x14ac:dyDescent="0.35">
      <c r="B132" s="43"/>
      <c r="C132" s="43"/>
      <c r="D132" s="43" t="s">
        <v>40</v>
      </c>
      <c r="E132" s="43"/>
      <c r="F132" s="44">
        <v>1</v>
      </c>
      <c r="G132" s="45">
        <v>100</v>
      </c>
      <c r="H132" s="46">
        <f>F132*G132</f>
        <v>100</v>
      </c>
    </row>
    <row r="133" spans="2:8" x14ac:dyDescent="0.35">
      <c r="B133" s="47"/>
      <c r="C133" s="47"/>
      <c r="D133" s="47" t="s">
        <v>42</v>
      </c>
      <c r="E133" s="47"/>
      <c r="F133" s="48">
        <v>1</v>
      </c>
      <c r="G133" s="49">
        <v>40</v>
      </c>
      <c r="H133" s="50">
        <f>F133*G133</f>
        <v>40</v>
      </c>
    </row>
    <row r="134" spans="2:8" x14ac:dyDescent="0.35">
      <c r="B134" s="40"/>
      <c r="C134" s="40"/>
      <c r="D134" s="40"/>
      <c r="E134" s="40"/>
      <c r="F134" s="40"/>
      <c r="G134" s="45" t="s">
        <v>13</v>
      </c>
      <c r="H134" s="46">
        <f>SUM(H130:H133)</f>
        <v>350</v>
      </c>
    </row>
    <row r="135" spans="2:8" x14ac:dyDescent="0.35">
      <c r="B135" s="40"/>
      <c r="C135" s="40"/>
      <c r="D135" s="40"/>
      <c r="E135" s="40"/>
      <c r="F135" s="40"/>
      <c r="G135" s="45" t="s">
        <v>14</v>
      </c>
      <c r="H135" s="46">
        <v>25</v>
      </c>
    </row>
    <row r="136" spans="2:8" x14ac:dyDescent="0.35">
      <c r="B136" s="40"/>
      <c r="C136" s="40"/>
      <c r="D136" s="40"/>
      <c r="E136" s="40"/>
      <c r="F136" s="52"/>
      <c r="G136" s="49" t="s">
        <v>15</v>
      </c>
      <c r="H136" s="50">
        <f>(H135+H134)*0.07</f>
        <v>26.250000000000004</v>
      </c>
    </row>
    <row r="137" spans="2:8" x14ac:dyDescent="0.35">
      <c r="B137" s="40"/>
      <c r="C137" s="40"/>
      <c r="D137" s="40"/>
      <c r="E137" s="40"/>
      <c r="F137" s="40"/>
      <c r="G137" s="53" t="s">
        <v>16</v>
      </c>
      <c r="H137" s="54">
        <f>SUM(H134:H136)</f>
        <v>401.25</v>
      </c>
    </row>
    <row r="138" spans="2:8" ht="15" thickBot="1" x14ac:dyDescent="0.4">
      <c r="B138" s="40"/>
      <c r="C138" s="40"/>
      <c r="D138" s="40"/>
      <c r="E138" s="40"/>
      <c r="F138" s="40"/>
      <c r="G138" s="40"/>
      <c r="H138" s="40"/>
    </row>
    <row r="139" spans="2:8" x14ac:dyDescent="0.35">
      <c r="B139" s="40"/>
      <c r="C139" s="40"/>
      <c r="D139" s="40"/>
      <c r="E139" s="40"/>
      <c r="F139" s="64"/>
      <c r="G139" s="65" t="s">
        <v>44</v>
      </c>
      <c r="H139" s="66">
        <f>H137+H127+H113</f>
        <v>2025.5099999999998</v>
      </c>
    </row>
    <row r="140" spans="2:8" ht="15" thickBot="1" x14ac:dyDescent="0.4">
      <c r="B140" s="40"/>
      <c r="C140" s="40"/>
      <c r="D140" s="40"/>
      <c r="E140" s="40"/>
      <c r="F140" s="67"/>
      <c r="G140" s="68" t="s">
        <v>45</v>
      </c>
      <c r="H140" s="69">
        <v>525</v>
      </c>
    </row>
    <row r="141" spans="2:8" x14ac:dyDescent="0.35">
      <c r="B141" s="40"/>
      <c r="C141" s="40"/>
      <c r="D141" s="40"/>
      <c r="E141" s="40"/>
      <c r="F141" s="40"/>
      <c r="G141" s="40"/>
      <c r="H141" s="40"/>
    </row>
  </sheetData>
  <pageMargins left="0.7" right="0.7" top="0.75" bottom="0.75" header="0.3" footer="0.3"/>
  <pageSetup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2026-08-10T14:55:25Z</cp:lastPrinted>
  <dcterms:created xsi:type="dcterms:W3CDTF">2026-08-10T13:39:25Z</dcterms:created>
  <dcterms:modified xsi:type="dcterms:W3CDTF">2026-08-10T14:58:10Z</dcterms:modified>
</cp:coreProperties>
</file>