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ady\McNeil Company Dropbox\Grady Hastings\McNeil - Estimating\25 Projects\1-2510 - Crockett Residence\02 Estimates\01 Estimates\"/>
    </mc:Choice>
  </mc:AlternateContent>
  <xr:revisionPtr revIDLastSave="0" documentId="13_ncr:1_{5255DDEE-2AFF-4DE3-B0A7-85E2C0779819}" xr6:coauthVersionLast="47" xr6:coauthVersionMax="47" xr10:uidLastSave="{00000000-0000-0000-0000-000000000000}"/>
  <bookViews>
    <workbookView xWindow="-120" yWindow="-120" windowWidth="29040" windowHeight="15720" activeTab="2" xr2:uid="{C3AC1446-C9A6-48C9-9E3F-7360104B1DDE}"/>
  </bookViews>
  <sheets>
    <sheet name="MAIN" sheetId="2" r:id="rId1"/>
    <sheet name="BASE" sheetId="1" r:id="rId2"/>
    <sheet name="Total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U4" i="3" l="1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2" i="3"/>
  <c r="U24" i="3"/>
  <c r="U25" i="3"/>
  <c r="U27" i="3"/>
  <c r="U28" i="3"/>
  <c r="U29" i="3"/>
  <c r="U31" i="3"/>
  <c r="U32" i="3"/>
  <c r="U33" i="3"/>
  <c r="U34" i="3"/>
  <c r="U36" i="3"/>
  <c r="U37" i="3"/>
  <c r="U38" i="3"/>
  <c r="U39" i="3"/>
  <c r="U40" i="3"/>
  <c r="U41" i="3"/>
  <c r="U43" i="3"/>
  <c r="U44" i="3"/>
  <c r="U45" i="3"/>
  <c r="U46" i="3"/>
  <c r="U47" i="3"/>
  <c r="U48" i="3"/>
  <c r="U49" i="3"/>
  <c r="U50" i="3"/>
  <c r="U51" i="3"/>
  <c r="U53" i="3"/>
  <c r="U54" i="3"/>
  <c r="U55" i="3"/>
  <c r="U56" i="3"/>
  <c r="U57" i="3"/>
  <c r="U58" i="3"/>
  <c r="U59" i="3"/>
  <c r="U60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6" i="3"/>
  <c r="U77" i="3"/>
  <c r="U78" i="3"/>
  <c r="U79" i="3"/>
  <c r="U80" i="3"/>
  <c r="U81" i="3"/>
  <c r="U82" i="3"/>
  <c r="U83" i="3"/>
  <c r="U84" i="3"/>
  <c r="U85" i="3"/>
  <c r="U87" i="3"/>
  <c r="U88" i="3"/>
  <c r="U89" i="3"/>
  <c r="U90" i="3"/>
  <c r="U92" i="3"/>
  <c r="U93" i="3"/>
  <c r="U94" i="3"/>
  <c r="U96" i="3"/>
  <c r="U97" i="3"/>
  <c r="U98" i="3"/>
  <c r="U99" i="3"/>
  <c r="U101" i="3"/>
  <c r="U103" i="3"/>
  <c r="U105" i="3"/>
  <c r="U106" i="3"/>
  <c r="U107" i="3"/>
  <c r="U109" i="3"/>
  <c r="U110" i="3"/>
  <c r="U111" i="3"/>
  <c r="U112" i="3"/>
  <c r="U113" i="3"/>
  <c r="U114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4" i="3"/>
  <c r="U136" i="3"/>
  <c r="U137" i="3"/>
  <c r="M58" i="3"/>
  <c r="S137" i="3"/>
  <c r="S136" i="3"/>
  <c r="S134" i="3"/>
  <c r="S132" i="3"/>
  <c r="S131" i="3"/>
  <c r="S130" i="3"/>
  <c r="S129" i="3"/>
  <c r="S128" i="3"/>
  <c r="S127" i="3"/>
  <c r="S126" i="3"/>
  <c r="S125" i="3"/>
  <c r="S124" i="3"/>
  <c r="S123" i="3"/>
  <c r="S122" i="3"/>
  <c r="S121" i="3"/>
  <c r="S120" i="3"/>
  <c r="S119" i="3"/>
  <c r="S118" i="3"/>
  <c r="S117" i="3"/>
  <c r="S116" i="3"/>
  <c r="S114" i="3"/>
  <c r="S113" i="3"/>
  <c r="S112" i="3"/>
  <c r="S111" i="3"/>
  <c r="S110" i="3"/>
  <c r="S109" i="3"/>
  <c r="S107" i="3"/>
  <c r="S106" i="3"/>
  <c r="S105" i="3"/>
  <c r="S104" i="3"/>
  <c r="S103" i="3"/>
  <c r="S101" i="3"/>
  <c r="S99" i="3"/>
  <c r="S98" i="3"/>
  <c r="S97" i="3"/>
  <c r="S96" i="3"/>
  <c r="S94" i="3"/>
  <c r="S93" i="3"/>
  <c r="S92" i="3"/>
  <c r="S90" i="3"/>
  <c r="S89" i="3"/>
  <c r="S88" i="3"/>
  <c r="S87" i="3"/>
  <c r="S85" i="3"/>
  <c r="S84" i="3"/>
  <c r="S83" i="3"/>
  <c r="S82" i="3"/>
  <c r="S81" i="3"/>
  <c r="S80" i="3"/>
  <c r="S79" i="3"/>
  <c r="S78" i="3"/>
  <c r="S77" i="3"/>
  <c r="S76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0" i="3"/>
  <c r="S59" i="3"/>
  <c r="S58" i="3"/>
  <c r="S57" i="3"/>
  <c r="S56" i="3"/>
  <c r="S55" i="3"/>
  <c r="S54" i="3"/>
  <c r="S53" i="3"/>
  <c r="S51" i="3"/>
  <c r="S50" i="3"/>
  <c r="S49" i="3"/>
  <c r="S48" i="3"/>
  <c r="S138" i="3" s="1"/>
  <c r="S47" i="3"/>
  <c r="S46" i="3"/>
  <c r="S45" i="3"/>
  <c r="S44" i="3"/>
  <c r="S43" i="3"/>
  <c r="S41" i="3"/>
  <c r="S40" i="3"/>
  <c r="S39" i="3"/>
  <c r="S38" i="3"/>
  <c r="S37" i="3"/>
  <c r="S36" i="3"/>
  <c r="S34" i="3"/>
  <c r="S33" i="3"/>
  <c r="S32" i="3"/>
  <c r="S31" i="3"/>
  <c r="S29" i="3"/>
  <c r="S28" i="3"/>
  <c r="S27" i="3"/>
  <c r="S25" i="3"/>
  <c r="S24" i="3"/>
  <c r="S22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S4" i="3"/>
  <c r="P137" i="3"/>
  <c r="P136" i="3"/>
  <c r="P134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4" i="3"/>
  <c r="P113" i="3"/>
  <c r="P112" i="3"/>
  <c r="P111" i="3"/>
  <c r="P110" i="3"/>
  <c r="P109" i="3"/>
  <c r="P107" i="3"/>
  <c r="P106" i="3"/>
  <c r="P105" i="3"/>
  <c r="P104" i="3"/>
  <c r="P103" i="3"/>
  <c r="P101" i="3"/>
  <c r="P99" i="3"/>
  <c r="P98" i="3"/>
  <c r="P97" i="3"/>
  <c r="P96" i="3"/>
  <c r="P94" i="3"/>
  <c r="P93" i="3"/>
  <c r="P92" i="3"/>
  <c r="P90" i="3"/>
  <c r="P89" i="3"/>
  <c r="P88" i="3"/>
  <c r="P87" i="3"/>
  <c r="P85" i="3"/>
  <c r="P84" i="3"/>
  <c r="P83" i="3"/>
  <c r="P82" i="3"/>
  <c r="P81" i="3"/>
  <c r="P80" i="3"/>
  <c r="P79" i="3"/>
  <c r="P78" i="3"/>
  <c r="P77" i="3"/>
  <c r="P76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0" i="3"/>
  <c r="P59" i="3"/>
  <c r="P58" i="3"/>
  <c r="P57" i="3"/>
  <c r="P56" i="3"/>
  <c r="P55" i="3"/>
  <c r="P54" i="3"/>
  <c r="P53" i="3"/>
  <c r="P51" i="3"/>
  <c r="P50" i="3"/>
  <c r="P49" i="3"/>
  <c r="P48" i="3"/>
  <c r="P47" i="3"/>
  <c r="P46" i="3"/>
  <c r="P45" i="3"/>
  <c r="P44" i="3"/>
  <c r="P43" i="3"/>
  <c r="P41" i="3"/>
  <c r="P40" i="3"/>
  <c r="P39" i="3"/>
  <c r="P38" i="3"/>
  <c r="P37" i="3"/>
  <c r="P36" i="3"/>
  <c r="P34" i="3"/>
  <c r="P33" i="3"/>
  <c r="P32" i="3"/>
  <c r="P31" i="3"/>
  <c r="P29" i="3"/>
  <c r="P28" i="3"/>
  <c r="P27" i="3"/>
  <c r="P25" i="3"/>
  <c r="P24" i="3"/>
  <c r="P22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M137" i="3"/>
  <c r="M136" i="3"/>
  <c r="M134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4" i="3"/>
  <c r="M113" i="3"/>
  <c r="M112" i="3"/>
  <c r="M111" i="3"/>
  <c r="M110" i="3"/>
  <c r="M109" i="3"/>
  <c r="M107" i="3"/>
  <c r="M106" i="3"/>
  <c r="M105" i="3"/>
  <c r="M104" i="3"/>
  <c r="M103" i="3"/>
  <c r="M101" i="3"/>
  <c r="M99" i="3"/>
  <c r="M98" i="3"/>
  <c r="M97" i="3"/>
  <c r="M96" i="3"/>
  <c r="M94" i="3"/>
  <c r="M93" i="3"/>
  <c r="M92" i="3"/>
  <c r="M90" i="3"/>
  <c r="M89" i="3"/>
  <c r="M88" i="3"/>
  <c r="M87" i="3"/>
  <c r="M85" i="3"/>
  <c r="M84" i="3"/>
  <c r="M83" i="3"/>
  <c r="M82" i="3"/>
  <c r="M81" i="3"/>
  <c r="M80" i="3"/>
  <c r="M79" i="3"/>
  <c r="M78" i="3"/>
  <c r="M77" i="3"/>
  <c r="M76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0" i="3"/>
  <c r="M59" i="3"/>
  <c r="M57" i="3"/>
  <c r="M56" i="3"/>
  <c r="M55" i="3"/>
  <c r="M54" i="3"/>
  <c r="M53" i="3"/>
  <c r="M51" i="3"/>
  <c r="M50" i="3"/>
  <c r="M49" i="3"/>
  <c r="M48" i="3"/>
  <c r="M47" i="3"/>
  <c r="M46" i="3"/>
  <c r="M45" i="3"/>
  <c r="M44" i="3"/>
  <c r="M43" i="3"/>
  <c r="M41" i="3"/>
  <c r="M40" i="3"/>
  <c r="M39" i="3"/>
  <c r="M38" i="3"/>
  <c r="M37" i="3"/>
  <c r="M36" i="3"/>
  <c r="M34" i="3"/>
  <c r="M33" i="3"/>
  <c r="M32" i="3"/>
  <c r="M31" i="3"/>
  <c r="M29" i="3"/>
  <c r="M28" i="3"/>
  <c r="M27" i="3"/>
  <c r="M25" i="3"/>
  <c r="M24" i="3"/>
  <c r="M22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2" i="3"/>
  <c r="J24" i="3"/>
  <c r="J25" i="3"/>
  <c r="J27" i="3"/>
  <c r="J28" i="3"/>
  <c r="J29" i="3"/>
  <c r="J31" i="3"/>
  <c r="J32" i="3"/>
  <c r="J33" i="3"/>
  <c r="J34" i="3"/>
  <c r="J36" i="3"/>
  <c r="J37" i="3"/>
  <c r="J38" i="3"/>
  <c r="J39" i="3"/>
  <c r="J40" i="3"/>
  <c r="J41" i="3"/>
  <c r="J43" i="3"/>
  <c r="J44" i="3"/>
  <c r="J45" i="3"/>
  <c r="J46" i="3"/>
  <c r="J47" i="3"/>
  <c r="J48" i="3"/>
  <c r="J49" i="3"/>
  <c r="J50" i="3"/>
  <c r="J51" i="3"/>
  <c r="J53" i="3"/>
  <c r="J54" i="3"/>
  <c r="J55" i="3"/>
  <c r="J56" i="3"/>
  <c r="J57" i="3"/>
  <c r="J58" i="3"/>
  <c r="J59" i="3"/>
  <c r="J60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6" i="3"/>
  <c r="J77" i="3"/>
  <c r="J78" i="3"/>
  <c r="J79" i="3"/>
  <c r="J80" i="3"/>
  <c r="J81" i="3"/>
  <c r="J82" i="3"/>
  <c r="J83" i="3"/>
  <c r="J84" i="3"/>
  <c r="J85" i="3"/>
  <c r="J87" i="3"/>
  <c r="J88" i="3"/>
  <c r="J89" i="3"/>
  <c r="J90" i="3"/>
  <c r="J92" i="3"/>
  <c r="J93" i="3"/>
  <c r="J94" i="3"/>
  <c r="J96" i="3"/>
  <c r="J97" i="3"/>
  <c r="J98" i="3"/>
  <c r="J99" i="3"/>
  <c r="J101" i="3"/>
  <c r="J103" i="3"/>
  <c r="J104" i="3"/>
  <c r="J105" i="3"/>
  <c r="J106" i="3"/>
  <c r="J107" i="3"/>
  <c r="J109" i="3"/>
  <c r="J110" i="3"/>
  <c r="J111" i="3"/>
  <c r="J112" i="3"/>
  <c r="J113" i="3"/>
  <c r="J114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4" i="3"/>
  <c r="J136" i="3"/>
  <c r="J137" i="3"/>
  <c r="J4" i="3"/>
  <c r="H138" i="3"/>
  <c r="H139" i="3" s="1"/>
  <c r="H140" i="3" s="1"/>
  <c r="I138" i="3"/>
  <c r="I139" i="3" s="1"/>
  <c r="I140" i="3" s="1"/>
  <c r="K138" i="3"/>
  <c r="K139" i="3" s="1"/>
  <c r="K140" i="3" s="1"/>
  <c r="L138" i="3"/>
  <c r="L139" i="3" s="1"/>
  <c r="L140" i="3" s="1"/>
  <c r="N138" i="3"/>
  <c r="N139" i="3" s="1"/>
  <c r="N140" i="3" s="1"/>
  <c r="O138" i="3"/>
  <c r="O139" i="3" s="1"/>
  <c r="O140" i="3" s="1"/>
  <c r="P138" i="3"/>
  <c r="P139" i="3" s="1"/>
  <c r="P140" i="3" s="1"/>
  <c r="Q138" i="3"/>
  <c r="Q139" i="3" s="1"/>
  <c r="Q140" i="3" s="1"/>
  <c r="R138" i="3"/>
  <c r="R139" i="3" s="1"/>
  <c r="R140" i="3" s="1"/>
  <c r="E138" i="3"/>
  <c r="F138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2" i="3"/>
  <c r="G24" i="3"/>
  <c r="G25" i="3"/>
  <c r="G27" i="3"/>
  <c r="G28" i="3"/>
  <c r="G29" i="3"/>
  <c r="G31" i="3"/>
  <c r="G32" i="3"/>
  <c r="G33" i="3"/>
  <c r="G34" i="3"/>
  <c r="G36" i="3"/>
  <c r="G37" i="3"/>
  <c r="G38" i="3"/>
  <c r="G39" i="3"/>
  <c r="G40" i="3"/>
  <c r="G41" i="3"/>
  <c r="G43" i="3"/>
  <c r="G44" i="3"/>
  <c r="G45" i="3"/>
  <c r="G46" i="3"/>
  <c r="G47" i="3"/>
  <c r="G48" i="3"/>
  <c r="G49" i="3"/>
  <c r="G50" i="3"/>
  <c r="G51" i="3"/>
  <c r="G53" i="3"/>
  <c r="G54" i="3"/>
  <c r="G55" i="3"/>
  <c r="G56" i="3"/>
  <c r="G57" i="3"/>
  <c r="G58" i="3"/>
  <c r="G59" i="3"/>
  <c r="G60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6" i="3"/>
  <c r="G77" i="3"/>
  <c r="G78" i="3"/>
  <c r="G79" i="3"/>
  <c r="G80" i="3"/>
  <c r="G81" i="3"/>
  <c r="G82" i="3"/>
  <c r="G83" i="3"/>
  <c r="G84" i="3"/>
  <c r="G85" i="3"/>
  <c r="G87" i="3"/>
  <c r="G88" i="3"/>
  <c r="G89" i="3"/>
  <c r="G90" i="3"/>
  <c r="G92" i="3"/>
  <c r="G93" i="3"/>
  <c r="G94" i="3"/>
  <c r="G96" i="3"/>
  <c r="G97" i="3"/>
  <c r="G98" i="3"/>
  <c r="G99" i="3"/>
  <c r="G101" i="3"/>
  <c r="G103" i="3"/>
  <c r="G104" i="3"/>
  <c r="G105" i="3"/>
  <c r="G106" i="3"/>
  <c r="G107" i="3"/>
  <c r="G109" i="3"/>
  <c r="G110" i="3"/>
  <c r="G111" i="3"/>
  <c r="G112" i="3"/>
  <c r="G113" i="3"/>
  <c r="G114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4" i="3"/>
  <c r="G136" i="3"/>
  <c r="G137" i="3"/>
  <c r="G4" i="3"/>
  <c r="U104" i="3" l="1"/>
  <c r="J138" i="3"/>
  <c r="J139" i="3" s="1"/>
  <c r="J140" i="3" s="1"/>
  <c r="M138" i="3"/>
  <c r="M139" i="3" s="1"/>
  <c r="M140" i="3" s="1"/>
  <c r="E139" i="3"/>
  <c r="E140" i="3" s="1"/>
  <c r="F139" i="3"/>
  <c r="F140" i="3" s="1"/>
  <c r="S139" i="3"/>
  <c r="S140" i="3" s="1"/>
  <c r="G138" i="3"/>
  <c r="U138" i="3" l="1"/>
  <c r="G139" i="3"/>
  <c r="G140" i="3" l="1"/>
  <c r="U140" i="3" s="1"/>
  <c r="U139" i="3"/>
</calcChain>
</file>

<file path=xl/sharedStrings.xml><?xml version="1.0" encoding="utf-8"?>
<sst xmlns="http://schemas.openxmlformats.org/spreadsheetml/2006/main" count="911" uniqueCount="315">
  <si>
    <t>PROJECT COST SUMMARY</t>
  </si>
  <si>
    <t>EXCLUDING LOWER LEVEL FINISH</t>
  </si>
  <si>
    <t>PROJECT</t>
  </si>
  <si>
    <t>CROCKETT</t>
  </si>
  <si>
    <t>PM</t>
  </si>
  <si>
    <t>Grady</t>
  </si>
  <si>
    <t>LOCATION</t>
  </si>
  <si>
    <t>1702 S 150th Ave.; Omaha, NE 68144</t>
  </si>
  <si>
    <t>DATE</t>
  </si>
  <si>
    <t>LOT #</t>
  </si>
  <si>
    <t>22 Heartwood Estates</t>
  </si>
  <si>
    <t>ZONING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</si>
  <si>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</si>
  <si>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</si>
  <si>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</si>
  <si>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</si>
  <si>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</si>
  <si>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</si>
  <si>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</si>
  <si>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</si>
  <si>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GENERAL REQUIREMENTS</t>
  </si>
  <si>
    <t>TOTAL</t>
  </si>
  <si>
    <t>01.120</t>
  </si>
  <si>
    <t>Superintendent</t>
  </si>
  <si>
    <t>01.170</t>
  </si>
  <si>
    <t>Travel/Pickup/Deliveries</t>
  </si>
  <si>
    <t>01.205</t>
  </si>
  <si>
    <t>MUD Fees</t>
  </si>
  <si>
    <t>01.214</t>
  </si>
  <si>
    <t>Bldg. Permit</t>
  </si>
  <si>
    <t>01.230</t>
  </si>
  <si>
    <t>Builders Risk</t>
  </si>
  <si>
    <t>01.235</t>
  </si>
  <si>
    <t>General Liability</t>
  </si>
  <si>
    <t>01.452</t>
  </si>
  <si>
    <t>Testing/Inspections</t>
  </si>
  <si>
    <t>01.454</t>
  </si>
  <si>
    <t>Mockups</t>
  </si>
  <si>
    <t>01.501</t>
  </si>
  <si>
    <t>Temporary Utilities</t>
  </si>
  <si>
    <t>01.538</t>
  </si>
  <si>
    <t>Technology / prints</t>
  </si>
  <si>
    <t>01.540</t>
  </si>
  <si>
    <t>Equipment (Forklift/Skid Loader)</t>
  </si>
  <si>
    <t>01.560</t>
  </si>
  <si>
    <t>Temporary Barriers/Enclosures/Protection</t>
  </si>
  <si>
    <t>01.578</t>
  </si>
  <si>
    <t>Site Maintenance (Snow Removal/Mowing)</t>
  </si>
  <si>
    <t>01.740</t>
  </si>
  <si>
    <t>Cleaning &amp; Waste Management (Dumpsters)</t>
  </si>
  <si>
    <t>01.810</t>
  </si>
  <si>
    <t>Warranties</t>
  </si>
  <si>
    <t>01.830</t>
  </si>
  <si>
    <t>Small Tools/Supply/Rentals</t>
  </si>
  <si>
    <t>01.840</t>
  </si>
  <si>
    <t>Punchlist</t>
  </si>
  <si>
    <t>EXISTING CONDITIONS</t>
  </si>
  <si>
    <t>02.010</t>
  </si>
  <si>
    <t>Demolition</t>
  </si>
  <si>
    <t>CONCRETE</t>
  </si>
  <si>
    <t>03.300</t>
  </si>
  <si>
    <t>Footings / Foundations</t>
  </si>
  <si>
    <t>03.320</t>
  </si>
  <si>
    <t>Interior Concrete Flatwork</t>
  </si>
  <si>
    <t>MASONRY</t>
  </si>
  <si>
    <t>04.210</t>
  </si>
  <si>
    <t>Brick Masonry / Precast Sills &amp; Caps</t>
  </si>
  <si>
    <t>04.220</t>
  </si>
  <si>
    <t>Concrete Unit Masonry (Blockwork)</t>
  </si>
  <si>
    <t>04.430</t>
  </si>
  <si>
    <t>Stone Masonry / Precast Sills &amp; Caps</t>
  </si>
  <si>
    <t>METAL</t>
  </si>
  <si>
    <t>05.120</t>
  </si>
  <si>
    <t>Structural Steel Material</t>
  </si>
  <si>
    <t>05.528</t>
  </si>
  <si>
    <t>Metal Interior Railings</t>
  </si>
  <si>
    <t>05.530</t>
  </si>
  <si>
    <t>Exterior Railings (stairs)</t>
  </si>
  <si>
    <t>05.700</t>
  </si>
  <si>
    <t>Decorative Metal</t>
  </si>
  <si>
    <t>CARPENTRY</t>
  </si>
  <si>
    <t>06.110</t>
  </si>
  <si>
    <t>Wood Framing</t>
  </si>
  <si>
    <t>06.150</t>
  </si>
  <si>
    <t>Composite Decking</t>
  </si>
  <si>
    <t>06.380</t>
  </si>
  <si>
    <t>Cabinetry Allowance (Kitchen Hood)</t>
  </si>
  <si>
    <t>06.442</t>
  </si>
  <si>
    <t>Exterior Brackets/Timbers</t>
  </si>
  <si>
    <t>06.460</t>
  </si>
  <si>
    <t>Wood Interior Trim &amp; Stair Parts</t>
  </si>
  <si>
    <t>06.612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</si>
  <si>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</si>
  <si>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</si>
  <si>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</si>
  <si>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</si>
  <si>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</si>
  <si>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</si>
  <si>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</si>
  <si>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 (EIFS chimney)</t>
  </si>
  <si>
    <t>07.300</t>
  </si>
  <si>
    <t>Roofing</t>
  </si>
  <si>
    <t>07.455</t>
  </si>
  <si>
    <t>Siding</t>
  </si>
  <si>
    <t>07.469</t>
  </si>
  <si>
    <t>Exterior Carsiding (cedar)</t>
  </si>
  <si>
    <t>w/ 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</si>
  <si>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</si>
  <si>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</si>
  <si>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</si>
  <si>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</si>
  <si>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</si>
  <si>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</si>
  <si>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</si>
  <si>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</si>
  <si>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Interior Wood Doors</t>
  </si>
  <si>
    <t>08.164</t>
  </si>
  <si>
    <t>Exterior Doors (w/ windows)</t>
  </si>
  <si>
    <t>08.178</t>
  </si>
  <si>
    <t>Front Door</t>
  </si>
  <si>
    <t>08.184</t>
  </si>
  <si>
    <t>Pet Door</t>
  </si>
  <si>
    <t>08.385</t>
  </si>
  <si>
    <t>Garage Doors</t>
  </si>
  <si>
    <t>08.500</t>
  </si>
  <si>
    <t>Windows (Pella Reserve)</t>
  </si>
  <si>
    <t>08.600</t>
  </si>
  <si>
    <t>Roof Window/Skylights/Sun Tunnel</t>
  </si>
  <si>
    <t>08.817</t>
  </si>
  <si>
    <t>Mirrors/Glass Inserts/Shower Doors</t>
  </si>
  <si>
    <t>FINISHES</t>
  </si>
  <si>
    <t>09.200</t>
  </si>
  <si>
    <t>Drywall</t>
  </si>
  <si>
    <t>09.300</t>
  </si>
  <si>
    <t>Tile Allowance</t>
  </si>
  <si>
    <t>Floor Tile</t>
  </si>
  <si>
    <t>Wall Tile/Columns</t>
  </si>
  <si>
    <t>Tile Backsplash</t>
  </si>
  <si>
    <t>Shower/Tub Tile</t>
  </si>
  <si>
    <t>09.640</t>
  </si>
  <si>
    <t>Wood Flooring Allowance</t>
  </si>
  <si>
    <t>09.657</t>
  </si>
  <si>
    <t>Rubber Athletic Flooring Allowance</t>
  </si>
  <si>
    <t>09.672</t>
  </si>
  <si>
    <t>Epoxy Flooring</t>
  </si>
  <si>
    <t>09.680</t>
  </si>
  <si>
    <t>Carpet Allowance</t>
  </si>
  <si>
    <t>09.720</t>
  </si>
  <si>
    <t>Wall Coverings/Faux Finishing</t>
  </si>
  <si>
    <t>by owner</t>
  </si>
  <si>
    <t>09.910</t>
  </si>
  <si>
    <t>Painting (assuming prefinished cabinets)</t>
  </si>
  <si>
    <t>09.920</t>
  </si>
  <si>
    <t>Stone at M Bath</t>
  </si>
  <si>
    <t>SPECIALTIES</t>
  </si>
  <si>
    <t>10.050</t>
  </si>
  <si>
    <t xml:space="preserve">Finish Hardware Allowance </t>
  </si>
  <si>
    <t>10.140</t>
  </si>
  <si>
    <t>Address Numbers</t>
  </si>
  <si>
    <t>10.310</t>
  </si>
  <si>
    <t>Fireplaces (Great Room and Cap Allowance)</t>
  </si>
  <si>
    <t>10.311</t>
  </si>
  <si>
    <t>Fireplaces (Patio)</t>
  </si>
  <si>
    <t>10.314</t>
  </si>
  <si>
    <t>Fireplace Facings Allowance</t>
  </si>
  <si>
    <t>10.552</t>
  </si>
  <si>
    <t>Mailbox</t>
  </si>
  <si>
    <t>10.562</t>
  </si>
  <si>
    <t>Storage Shelving</t>
  </si>
  <si>
    <t>OPTION</t>
  </si>
  <si>
    <t>10.566</t>
  </si>
  <si>
    <t>Wine Cellar Racks/Cooling</t>
  </si>
  <si>
    <t>10.572</t>
  </si>
  <si>
    <t>Closet Systems Allowance</t>
  </si>
  <si>
    <t>10.712</t>
  </si>
  <si>
    <t>Exterior Shutters</t>
  </si>
  <si>
    <t>EQUIPMENT</t>
  </si>
  <si>
    <t>Appliance Allowance (incl. grill/laundry)</t>
  </si>
  <si>
    <t>TV's Allowance</t>
  </si>
  <si>
    <t>11.660</t>
  </si>
  <si>
    <t>Athletic Equipment</t>
  </si>
  <si>
    <t>Game Room Equipment (Golf Simulator)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</si>
  <si>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</si>
  <si>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</si>
  <si>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</si>
  <si>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</si>
  <si>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</si>
  <si>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</si>
  <si>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</si>
  <si>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</si>
  <si>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13.112</t>
  </si>
  <si>
    <t>Swimming Pool (utilities)</t>
  </si>
  <si>
    <t>13.174</t>
  </si>
  <si>
    <t>Sauna</t>
  </si>
  <si>
    <t>in LL option</t>
  </si>
  <si>
    <t>Hot Tub</t>
  </si>
  <si>
    <t>13.342</t>
  </si>
  <si>
    <t>Screen Porch System (Sun Shade at Patio)</t>
  </si>
  <si>
    <t>CONVEYING SYSTEMS</t>
  </si>
  <si>
    <t>14.050</t>
  </si>
  <si>
    <t>Elevator</t>
  </si>
  <si>
    <t>22-23</t>
  </si>
  <si>
    <t>PLUMBING/HVAC SYSTEMS</t>
  </si>
  <si>
    <t>22.050</t>
  </si>
  <si>
    <t>Plumbing</t>
  </si>
  <si>
    <t>Water Filtration System Allowance</t>
  </si>
  <si>
    <t>22.400</t>
  </si>
  <si>
    <t>Plumbing Fixt. Allowance (Air Dryer System)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</si>
  <si>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</si>
  <si>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</si>
  <si>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</si>
  <si>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</si>
  <si>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</si>
  <si>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</si>
  <si>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</si>
  <si>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Electrical Service &amp; Wiring</t>
  </si>
  <si>
    <t>26.410</t>
  </si>
  <si>
    <t>Lightning Protection</t>
  </si>
  <si>
    <t>Light Fixtures Allowance</t>
  </si>
  <si>
    <t>26.570</t>
  </si>
  <si>
    <t>Lighting Control System Allowance</t>
  </si>
  <si>
    <t>27.410</t>
  </si>
  <si>
    <t>AV Systems Pre-Wire/Sound System Allowance</t>
  </si>
  <si>
    <t>28.070</t>
  </si>
  <si>
    <t>Security System/Fire Protect./Video Surv. Allowance</t>
  </si>
  <si>
    <t>31-32</t>
  </si>
  <si>
    <t>EARTHWORK &amp; EXTERIOR IMPROVEMENTS</t>
  </si>
  <si>
    <t>31.128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</si>
  <si>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</si>
  <si>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</si>
  <si>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</si>
  <si>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</si>
  <si>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</si>
  <si>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</si>
  <si>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</si>
  <si>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Sitework Allowances</t>
  </si>
  <si>
    <t>Landscape - Plantings &amp; Beds</t>
  </si>
  <si>
    <t>Paver Allowance</t>
  </si>
  <si>
    <t>Retaining Walls Allowance</t>
  </si>
  <si>
    <t>Landscape Lighting Allowance</t>
  </si>
  <si>
    <t>Irrigation Allowance</t>
  </si>
  <si>
    <t>Seeding/Sod Allowance</t>
  </si>
  <si>
    <t>Underground Buried Drainage Allowance</t>
  </si>
  <si>
    <t>Athletic/Recreation Surfacing Allowance</t>
  </si>
  <si>
    <t>Artificial Turf Allowance</t>
  </si>
  <si>
    <t>Fire Pit Allowance</t>
  </si>
  <si>
    <t>Exterior Grill/Hood Allowance</t>
  </si>
  <si>
    <t>32.310</t>
  </si>
  <si>
    <t>Fences/Gates</t>
  </si>
  <si>
    <t>UTILITIES</t>
  </si>
  <si>
    <t>33.020</t>
  </si>
  <si>
    <t>Water/Sewer Utilities</t>
  </si>
  <si>
    <t>CONTINGENCY</t>
  </si>
  <si>
    <t>50.050</t>
  </si>
  <si>
    <t>Contingency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</si>
  <si>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</si>
  <si>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</si>
  <si>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</si>
  <si>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</si>
  <si>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</si>
  <si>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</si>
  <si>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</si>
  <si>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</si>
  <si>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</si>
  <si>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ACTUAL COST</t>
  </si>
  <si>
    <t>Allowances</t>
  </si>
  <si>
    <t>Labor</t>
  </si>
  <si>
    <t>Material</t>
  </si>
  <si>
    <t>Other</t>
  </si>
  <si>
    <t>Subcontractor</t>
  </si>
  <si>
    <t>NO MARKUP TOTAL</t>
  </si>
  <si>
    <t>MARKUP PERCENTAGE</t>
  </si>
  <si>
    <t>MARKUP</t>
  </si>
  <si>
    <t>BID</t>
  </si>
  <si>
    <t>LOWER LEVEL ESTIMATE</t>
  </si>
  <si>
    <t>Technology</t>
  </si>
  <si>
    <t>Metal Interior Railing</t>
  </si>
  <si>
    <t>Exterior/Deck Railing</t>
  </si>
  <si>
    <t>Cabinetry Allowance</t>
  </si>
  <si>
    <t>Stucco/EIFS System</t>
  </si>
  <si>
    <t>Exterior Carsiding</t>
  </si>
  <si>
    <t>Windows</t>
  </si>
  <si>
    <t>included</t>
  </si>
  <si>
    <t>LVT Flooring Allowance</t>
  </si>
  <si>
    <t>alternate</t>
  </si>
  <si>
    <t>Painting</t>
  </si>
  <si>
    <t>Closet Systems Allowance (Linen)</t>
  </si>
  <si>
    <t>Appliance Allowance</t>
  </si>
  <si>
    <t>Motorized Shades (exterior only - interior by owner)</t>
  </si>
  <si>
    <t>Swimming Pool</t>
  </si>
  <si>
    <t>Sauna Allowance</t>
  </si>
  <si>
    <t>Special Textured Wall Allowance</t>
  </si>
  <si>
    <t>Screen Porch System</t>
  </si>
  <si>
    <t>Plumbing Fixtures Allowance</t>
  </si>
  <si>
    <t>Landscaping Allowance</t>
  </si>
  <si>
    <t>Plantings &amp; Beds</t>
  </si>
  <si>
    <t>Paver Allowance (flagstone path)</t>
  </si>
  <si>
    <t>LOWER LEVEL</t>
  </si>
  <si>
    <t>MAIN LEVEL</t>
  </si>
  <si>
    <t>UPPER LEVEL</t>
  </si>
  <si>
    <t>TOTAL FINISHED SF</t>
  </si>
  <si>
    <t>GARAGE</t>
  </si>
  <si>
    <t>LOWER UNFINISHED</t>
  </si>
  <si>
    <t>UPPER UNFINISHED</t>
  </si>
  <si>
    <t>COVERED DECK</t>
  </si>
  <si>
    <t>TOTAL SF UNDER ROOF</t>
  </si>
  <si>
    <t>FINISHED COST/SF</t>
  </si>
  <si>
    <t>UNDER ROOF</t>
  </si>
  <si>
    <t>MARKUP ADJUSTMENTS</t>
  </si>
  <si>
    <t xml:space="preserve"> </t>
  </si>
  <si>
    <t>COVERED PATIO</t>
  </si>
  <si>
    <t>MAIN</t>
  </si>
  <si>
    <t>BASE</t>
  </si>
  <si>
    <t>CODE TOTALS</t>
  </si>
  <si>
    <r>
      <t xml:space="preserve">CROCKETT BUDGET ENTRY </t>
    </r>
    <r>
      <rPr>
        <b/>
        <i/>
        <sz val="10"/>
        <color theme="1"/>
        <rFont val="Aptos Narrow"/>
        <family val="2"/>
        <scheme val="minor"/>
      </rPr>
      <t>(both main and basement included)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</si>
</sst>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$&quot;#,##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7" fontId="1" fillId="0" borderId="0" xfId="0" applyNumberFormat="1" applyFont="1"/>
    <xf numFmtId="167" fontId="0" fillId="0" borderId="0" xfId="0" applyNumberFormat="1"/>
    <xf numFmtId="9" fontId="0" fillId="0" borderId="0" xfId="0" applyNumberFormat="1"/>
    <xf numFmtId="0" fontId="3" fillId="0" borderId="0" xfId="0" applyFont="1"/>
    <xf numFmtId="167" fontId="3" fillId="0" borderId="0" xfId="0" applyNumberFormat="1" applyFont="1"/>
    <xf numFmtId="0" fontId="4" fillId="0" borderId="0" xfId="0" applyFont="1"/>
    <xf numFmtId="0" fontId="0" fillId="2" borderId="0" xfId="0" applyFill="1"/>
    <xf numFmtId="167" fontId="0" fillId="2" borderId="0" xfId="0" applyNumberFormat="1" applyFill="1"/>
    <xf numFmtId="167" fontId="1" fillId="2" borderId="0" xfId="0" applyNumberFormat="1" applyFont="1" applyFill="1"/>
    <xf numFmtId="167" fontId="3" fillId="2" borderId="0" xfId="0" applyNumberFormat="1" applyFont="1" applyFill="1"/>
    <xf numFmtId="0" fontId="1" fillId="2" borderId="0" xfId="0" applyFont="1" applyFill="1"/>
    <xf numFmtId="167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B960C-7FF1-41FA-BA2F-6854A4ED7DA3}">
  <dimension ref="A3:M174"/>
  <sheetViews>
    <sheetView topLeftCell="A145" workbookViewId="0">
      <selection activeCell="I173" sqref="I173"/>
    </sheetView>
  </sheetViews>
  <sheetFormatPr defaultRowHeight="15" x14ac:dyDescent="0.25"/>
  <sheetData>
    <row r="3" spans="1:13" x14ac:dyDescent="0.25">
      <c r="A3" t="s">
        <v>0</v>
      </c>
      <c r="E3" t="s">
        <v>1</v>
      </c>
    </row>
    <row r="5" spans="1:13" x14ac:dyDescent="0.25">
      <c r="A5" t="s">
        <v>2</v>
      </c>
      <c r="C5" t="s">
        <v>3</v>
      </c>
      <c r="L5" t="s">
        <v>297</v>
      </c>
      <c r="M5">
        <v>0</v>
      </c>
    </row>
    <row r="6" spans="1:13" x14ac:dyDescent="0.25">
      <c r="A6" t="s">
        <v>4</v>
      </c>
      <c r="C6" t="s">
        <v>5</v>
      </c>
      <c r="L6" t="s">
        <v>298</v>
      </c>
      <c r="M6">
        <v>2960</v>
      </c>
    </row>
    <row r="7" spans="1:13" x14ac:dyDescent="0.25">
      <c r="A7" t="s">
        <v>6</v>
      </c>
      <c r="C7" t="s">
        <v>7</v>
      </c>
      <c r="L7" t="s">
        <v>299</v>
      </c>
      <c r="M7">
        <v>1661</v>
      </c>
    </row>
    <row r="8" spans="1:13" x14ac:dyDescent="0.25">
      <c r="A8" t="s">
        <v>8</v>
      </c>
      <c r="C8">
        <v>46254</v>
      </c>
      <c r="L8" t="s">
        <v>300</v>
      </c>
      <c r="M8">
        <v>4621</v>
      </c>
    </row>
    <row r="9" spans="1:13" x14ac:dyDescent="0.25">
      <c r="A9" t="s">
        <v>9</v>
      </c>
      <c r="C9" t="s">
        <v>10</v>
      </c>
      <c r="L9" t="s">
        <v>301</v>
      </c>
      <c r="M9">
        <v>1121</v>
      </c>
    </row>
    <row r="10" spans="1:13" x14ac:dyDescent="0.25">
      <c r="A10" t="s">
        <v>11</v>
      </c>
      <c r="L10" t="s">
        <v>302</v>
      </c>
      <c r="M10">
        <v>2784</v>
      </c>
    </row>
    <row r="11" spans="1:13" x14ac:dyDescent="0.25">
      <c r="L11" t="s">
        <v>303</v>
      </c>
      <c r="M11">
        <v>577</v>
      </c>
    </row>
    <row r="12" spans="1:13" x14ac:dyDescent="0.25">
      <c r="L12" t="s">
        <v>310</v>
      </c>
      <c r="M12">
        <v>624</v>
      </c>
    </row>
    <row r="13" spans="1:13" x14ac:dyDescent="0.25">
      <c r="L13" t="s">
        <v>305</v>
      </c>
      <c r="M13">
        <v>9727</v>
      </c>
    </row>
    <row r="15" spans="1:13" x14ac:dyDescent="0.25">
      <c r="A15" t="s">
        <v>12</v>
      </c>
      <c r="C15" t="s">
        <v>13</v>
      </c>
      <c r="E15" t="s">
        <v>14</v>
      </c>
      <c r="F15" t="s">
        <v>15</v>
      </c>
      <c r="G15" t="s">
        <v>16</v>
      </c>
      <c r="H15" t="s">
        <v>17</v>
      </c>
      <c r="I15" t="s">
        <v>18</v>
      </c>
      <c r="K15" t="s">
        <v>19</v>
      </c>
      <c r="L15" t="s">
        <v>306</v>
      </c>
      <c r="M15" t="s">
        <v>307</v>
      </c>
    </row>
    <row r="16" spans="1:13" x14ac:dyDescent="0.25">
      <c r="A16">
        <v>1</v>
      </c>
      <c r="C16" t="s">
        <v>20</v>
      </c>
      <c r="I16" t="s">
        <v>21</v>
      </c>
      <c r="K16">
        <v>192211.66</v>
      </c>
      <c r="L16">
        <v>41.595252109932915</v>
      </c>
      <c r="M16">
        <v>19.760631232651384</v>
      </c>
    </row>
    <row r="17" spans="1:13" x14ac:dyDescent="0.25">
      <c r="A17" t="s">
        <v>22</v>
      </c>
      <c r="C17" t="s">
        <v>23</v>
      </c>
      <c r="E17">
        <v>0</v>
      </c>
      <c r="F17">
        <v>89775</v>
      </c>
      <c r="G17">
        <v>0</v>
      </c>
      <c r="H17">
        <v>0</v>
      </c>
      <c r="I17">
        <v>0</v>
      </c>
      <c r="K17">
        <v>89775</v>
      </c>
      <c r="L17">
        <v>19.427613070763904</v>
      </c>
      <c r="M17">
        <v>9.2294643775059111</v>
      </c>
    </row>
    <row r="18" spans="1:13" x14ac:dyDescent="0.25">
      <c r="A18" t="s">
        <v>24</v>
      </c>
      <c r="C18" t="s">
        <v>25</v>
      </c>
      <c r="E18">
        <v>0</v>
      </c>
      <c r="F18">
        <v>2500</v>
      </c>
      <c r="G18">
        <v>0</v>
      </c>
      <c r="H18">
        <v>0</v>
      </c>
      <c r="I18">
        <v>0</v>
      </c>
      <c r="K18">
        <v>2500</v>
      </c>
      <c r="L18">
        <v>0.5410084397316598</v>
      </c>
      <c r="M18">
        <v>0.25701655186594019</v>
      </c>
    </row>
    <row r="19" spans="1:13" x14ac:dyDescent="0.25">
      <c r="A19" t="s">
        <v>26</v>
      </c>
      <c r="C19" t="s">
        <v>27</v>
      </c>
      <c r="E19">
        <v>0</v>
      </c>
      <c r="F19">
        <v>0</v>
      </c>
      <c r="G19">
        <v>0</v>
      </c>
      <c r="H19">
        <v>4687</v>
      </c>
      <c r="I19">
        <v>0</v>
      </c>
      <c r="K19">
        <v>4687</v>
      </c>
      <c r="L19">
        <v>1.0142826228089159</v>
      </c>
      <c r="M19">
        <v>0.48185463143826462</v>
      </c>
    </row>
    <row r="20" spans="1:13" x14ac:dyDescent="0.25">
      <c r="A20" t="s">
        <v>28</v>
      </c>
      <c r="C20" t="s">
        <v>29</v>
      </c>
      <c r="E20">
        <v>0</v>
      </c>
      <c r="F20">
        <v>0</v>
      </c>
      <c r="G20">
        <v>0</v>
      </c>
      <c r="H20">
        <v>14170.46</v>
      </c>
      <c r="I20">
        <v>0</v>
      </c>
      <c r="K20">
        <v>14170.46</v>
      </c>
      <c r="L20">
        <v>3.0665353819519581</v>
      </c>
      <c r="M20">
        <v>1.4568171070216922</v>
      </c>
    </row>
    <row r="21" spans="1:13" x14ac:dyDescent="0.25">
      <c r="A21" t="s">
        <v>30</v>
      </c>
      <c r="C21" t="s">
        <v>31</v>
      </c>
      <c r="E21">
        <v>0</v>
      </c>
      <c r="F21">
        <v>0</v>
      </c>
      <c r="G21">
        <v>0</v>
      </c>
      <c r="H21">
        <v>4608</v>
      </c>
      <c r="I21">
        <v>0</v>
      </c>
      <c r="K21">
        <v>4608</v>
      </c>
      <c r="L21">
        <v>0.99718675611339536</v>
      </c>
      <c r="M21">
        <v>0.47373290839930093</v>
      </c>
    </row>
    <row r="22" spans="1:13" x14ac:dyDescent="0.25">
      <c r="A22" t="s">
        <v>32</v>
      </c>
      <c r="C22" t="s">
        <v>33</v>
      </c>
      <c r="E22">
        <v>0</v>
      </c>
      <c r="F22">
        <v>0</v>
      </c>
      <c r="G22">
        <v>0</v>
      </c>
      <c r="H22">
        <v>8864</v>
      </c>
      <c r="I22">
        <v>0</v>
      </c>
      <c r="K22">
        <v>8864</v>
      </c>
      <c r="L22">
        <v>1.9181995239125731</v>
      </c>
      <c r="M22">
        <v>0.91127788629587747</v>
      </c>
    </row>
    <row r="23" spans="1:13" x14ac:dyDescent="0.25">
      <c r="A23" t="s">
        <v>34</v>
      </c>
      <c r="C23" t="s">
        <v>35</v>
      </c>
      <c r="E23">
        <v>0</v>
      </c>
      <c r="F23">
        <v>0</v>
      </c>
      <c r="G23">
        <v>0</v>
      </c>
      <c r="H23">
        <v>0</v>
      </c>
      <c r="I23">
        <v>0</v>
      </c>
      <c r="K23">
        <v>0</v>
      </c>
      <c r="L23">
        <v>0</v>
      </c>
      <c r="M23">
        <v>0</v>
      </c>
    </row>
    <row r="24" spans="1:13" x14ac:dyDescent="0.25">
      <c r="A24" t="s">
        <v>36</v>
      </c>
      <c r="C24" t="s">
        <v>37</v>
      </c>
      <c r="E24">
        <v>1500</v>
      </c>
      <c r="F24">
        <v>0</v>
      </c>
      <c r="G24">
        <v>0</v>
      </c>
      <c r="H24">
        <v>0</v>
      </c>
      <c r="I24">
        <v>0</v>
      </c>
      <c r="K24">
        <v>1500</v>
      </c>
      <c r="L24">
        <v>0.3246050638389959</v>
      </c>
      <c r="M24">
        <v>0.1542099311195641</v>
      </c>
    </row>
    <row r="25" spans="1:13" x14ac:dyDescent="0.25">
      <c r="A25" t="s">
        <v>38</v>
      </c>
      <c r="C25" t="s">
        <v>39</v>
      </c>
      <c r="E25">
        <v>0</v>
      </c>
      <c r="F25">
        <v>0</v>
      </c>
      <c r="G25">
        <v>0</v>
      </c>
      <c r="H25">
        <v>7597.2</v>
      </c>
      <c r="I25">
        <v>0</v>
      </c>
      <c r="K25">
        <v>7597.2</v>
      </c>
      <c r="L25">
        <v>1.6440597273317463</v>
      </c>
      <c r="M25">
        <v>0.78104245913436821</v>
      </c>
    </row>
    <row r="26" spans="1:13" x14ac:dyDescent="0.25">
      <c r="A26" t="s">
        <v>40</v>
      </c>
      <c r="C26" t="s">
        <v>41</v>
      </c>
      <c r="E26">
        <v>0</v>
      </c>
      <c r="F26">
        <v>0</v>
      </c>
      <c r="G26">
        <v>0</v>
      </c>
      <c r="H26">
        <v>1500</v>
      </c>
      <c r="I26">
        <v>0</v>
      </c>
      <c r="K26">
        <v>1500</v>
      </c>
      <c r="L26">
        <v>0.3246050638389959</v>
      </c>
      <c r="M26">
        <v>0.1542099311195641</v>
      </c>
    </row>
    <row r="27" spans="1:13" x14ac:dyDescent="0.25">
      <c r="A27" t="s">
        <v>42</v>
      </c>
      <c r="C27" t="s">
        <v>43</v>
      </c>
      <c r="E27">
        <v>0</v>
      </c>
      <c r="F27">
        <v>0</v>
      </c>
      <c r="G27">
        <v>0</v>
      </c>
      <c r="H27">
        <v>2250</v>
      </c>
      <c r="I27">
        <v>0</v>
      </c>
      <c r="K27">
        <v>2250</v>
      </c>
      <c r="L27">
        <v>0.48690759575849385</v>
      </c>
      <c r="M27">
        <v>0.23131489667934615</v>
      </c>
    </row>
    <row r="28" spans="1:13" x14ac:dyDescent="0.25">
      <c r="A28" t="s">
        <v>44</v>
      </c>
      <c r="C28" t="s">
        <v>45</v>
      </c>
      <c r="E28">
        <v>0</v>
      </c>
      <c r="F28">
        <v>2400</v>
      </c>
      <c r="G28">
        <v>1100</v>
      </c>
      <c r="H28">
        <v>0</v>
      </c>
      <c r="I28">
        <v>0</v>
      </c>
      <c r="K28">
        <v>3500</v>
      </c>
      <c r="L28">
        <v>0.75741181562432369</v>
      </c>
      <c r="M28">
        <v>0.35982317261231622</v>
      </c>
    </row>
    <row r="29" spans="1:13" x14ac:dyDescent="0.25">
      <c r="A29" t="s">
        <v>46</v>
      </c>
      <c r="C29" t="s">
        <v>47</v>
      </c>
      <c r="E29">
        <v>0</v>
      </c>
      <c r="F29">
        <v>1250</v>
      </c>
      <c r="G29">
        <v>150</v>
      </c>
      <c r="H29">
        <v>0</v>
      </c>
      <c r="I29">
        <v>0</v>
      </c>
      <c r="K29">
        <v>1400</v>
      </c>
      <c r="L29">
        <v>0.30296472624972948</v>
      </c>
      <c r="M29">
        <v>0.14392926904492651</v>
      </c>
    </row>
    <row r="30" spans="1:13" x14ac:dyDescent="0.25">
      <c r="A30" t="s">
        <v>48</v>
      </c>
      <c r="C30" t="s">
        <v>49</v>
      </c>
      <c r="E30">
        <v>0</v>
      </c>
      <c r="F30">
        <v>12485</v>
      </c>
      <c r="G30">
        <v>0</v>
      </c>
      <c r="H30">
        <v>7400</v>
      </c>
      <c r="I30">
        <v>6725</v>
      </c>
      <c r="K30">
        <v>26610</v>
      </c>
      <c r="L30">
        <v>5.7584938325037873</v>
      </c>
      <c r="M30">
        <v>2.7356841780610672</v>
      </c>
    </row>
    <row r="31" spans="1:13" x14ac:dyDescent="0.25">
      <c r="A31" t="s">
        <v>50</v>
      </c>
      <c r="C31" t="s">
        <v>51</v>
      </c>
      <c r="E31">
        <v>0</v>
      </c>
      <c r="F31">
        <v>0</v>
      </c>
      <c r="G31">
        <v>0</v>
      </c>
      <c r="H31">
        <v>18000</v>
      </c>
      <c r="I31">
        <v>0</v>
      </c>
      <c r="K31">
        <v>18000</v>
      </c>
      <c r="L31">
        <v>3.8952607660679508</v>
      </c>
      <c r="M31">
        <v>1.8505191734347692</v>
      </c>
    </row>
    <row r="32" spans="1:13" x14ac:dyDescent="0.25">
      <c r="A32" t="s">
        <v>52</v>
      </c>
      <c r="C32" t="s">
        <v>53</v>
      </c>
      <c r="E32">
        <v>0</v>
      </c>
      <c r="F32">
        <v>0</v>
      </c>
      <c r="G32">
        <v>0</v>
      </c>
      <c r="H32">
        <v>2250</v>
      </c>
      <c r="I32">
        <v>0</v>
      </c>
      <c r="K32">
        <v>2250</v>
      </c>
      <c r="L32">
        <v>0.48690759575849385</v>
      </c>
      <c r="M32">
        <v>0.23131489667934615</v>
      </c>
    </row>
    <row r="33" spans="1:13" x14ac:dyDescent="0.25">
      <c r="A33" t="s">
        <v>54</v>
      </c>
      <c r="C33" t="s">
        <v>55</v>
      </c>
      <c r="E33">
        <v>0</v>
      </c>
      <c r="F33">
        <v>3000</v>
      </c>
      <c r="G33">
        <v>0</v>
      </c>
      <c r="H33">
        <v>0</v>
      </c>
      <c r="I33">
        <v>0</v>
      </c>
      <c r="K33">
        <v>3000</v>
      </c>
      <c r="L33">
        <v>0.6492101276779918</v>
      </c>
      <c r="M33">
        <v>0.30841986223912821</v>
      </c>
    </row>
    <row r="34" spans="1:13" x14ac:dyDescent="0.25">
      <c r="A34">
        <v>2</v>
      </c>
      <c r="C34" t="s">
        <v>56</v>
      </c>
      <c r="I34" t="s">
        <v>21</v>
      </c>
      <c r="K34">
        <v>0</v>
      </c>
      <c r="L34">
        <v>0</v>
      </c>
      <c r="M34">
        <v>0</v>
      </c>
    </row>
    <row r="35" spans="1:13" x14ac:dyDescent="0.25">
      <c r="A35" t="s">
        <v>57</v>
      </c>
      <c r="C35" t="s">
        <v>58</v>
      </c>
      <c r="E35">
        <v>0</v>
      </c>
      <c r="F35">
        <v>0</v>
      </c>
      <c r="G35">
        <v>0</v>
      </c>
      <c r="H35">
        <v>0</v>
      </c>
      <c r="I35">
        <v>0</v>
      </c>
      <c r="K35">
        <v>0</v>
      </c>
      <c r="L35">
        <v>0</v>
      </c>
      <c r="M35">
        <v>0</v>
      </c>
    </row>
    <row r="36" spans="1:13" x14ac:dyDescent="0.25">
      <c r="A36">
        <v>3</v>
      </c>
      <c r="C36" t="s">
        <v>59</v>
      </c>
      <c r="I36" t="s">
        <v>21</v>
      </c>
      <c r="K36">
        <v>111245</v>
      </c>
      <c r="L36">
        <v>24.073793551179399</v>
      </c>
      <c r="M36">
        <v>11.436722524930605</v>
      </c>
    </row>
    <row r="37" spans="1:13" x14ac:dyDescent="0.25">
      <c r="A37" t="s">
        <v>60</v>
      </c>
      <c r="C37" t="s">
        <v>61</v>
      </c>
      <c r="E37">
        <v>0</v>
      </c>
      <c r="F37">
        <v>0</v>
      </c>
      <c r="G37">
        <v>0</v>
      </c>
      <c r="H37">
        <v>0</v>
      </c>
      <c r="I37">
        <v>80749</v>
      </c>
      <c r="K37">
        <v>80749</v>
      </c>
      <c r="L37">
        <v>17.47435619995672</v>
      </c>
      <c r="M37">
        <v>8.3015318186491207</v>
      </c>
    </row>
    <row r="38" spans="1:13" x14ac:dyDescent="0.25">
      <c r="A38" t="s">
        <v>62</v>
      </c>
      <c r="C38" t="s">
        <v>63</v>
      </c>
      <c r="E38">
        <v>0</v>
      </c>
      <c r="F38">
        <v>0</v>
      </c>
      <c r="G38">
        <v>0</v>
      </c>
      <c r="H38">
        <v>1700</v>
      </c>
      <c r="I38">
        <v>28796</v>
      </c>
      <c r="K38">
        <v>30496</v>
      </c>
      <c r="L38">
        <v>6.5994373512226794</v>
      </c>
      <c r="M38">
        <v>3.1351907062814846</v>
      </c>
    </row>
    <row r="39" spans="1:13" x14ac:dyDescent="0.25">
      <c r="A39">
        <v>4</v>
      </c>
      <c r="C39" t="s">
        <v>64</v>
      </c>
      <c r="I39" t="s">
        <v>21</v>
      </c>
      <c r="K39">
        <v>116214</v>
      </c>
      <c r="L39">
        <v>25.149101925990045</v>
      </c>
      <c r="M39">
        <v>11.947568623419349</v>
      </c>
    </row>
    <row r="40" spans="1:13" x14ac:dyDescent="0.25">
      <c r="A40" t="s">
        <v>65</v>
      </c>
      <c r="C40" t="s">
        <v>66</v>
      </c>
      <c r="E40">
        <v>0</v>
      </c>
      <c r="F40">
        <v>0</v>
      </c>
      <c r="G40">
        <v>0</v>
      </c>
      <c r="H40">
        <v>0</v>
      </c>
      <c r="I40">
        <v>0</v>
      </c>
      <c r="K40">
        <v>0</v>
      </c>
      <c r="L40">
        <v>0</v>
      </c>
      <c r="M40">
        <v>0</v>
      </c>
    </row>
    <row r="41" spans="1:13" x14ac:dyDescent="0.25">
      <c r="A41" t="s">
        <v>67</v>
      </c>
      <c r="C41" t="s">
        <v>68</v>
      </c>
      <c r="E41">
        <v>0</v>
      </c>
      <c r="F41">
        <v>0</v>
      </c>
      <c r="G41">
        <v>1150</v>
      </c>
      <c r="H41">
        <v>0</v>
      </c>
      <c r="I41">
        <v>1550</v>
      </c>
      <c r="K41">
        <v>2700</v>
      </c>
      <c r="L41">
        <v>0.58428911491019264</v>
      </c>
      <c r="M41">
        <v>0.27757787601521539</v>
      </c>
    </row>
    <row r="42" spans="1:13" x14ac:dyDescent="0.25">
      <c r="A42" t="s">
        <v>69</v>
      </c>
      <c r="C42" t="s">
        <v>70</v>
      </c>
      <c r="E42">
        <v>0</v>
      </c>
      <c r="F42">
        <v>0</v>
      </c>
      <c r="G42">
        <v>14691</v>
      </c>
      <c r="H42">
        <v>0</v>
      </c>
      <c r="I42">
        <v>98823</v>
      </c>
      <c r="K42">
        <v>113514</v>
      </c>
      <c r="L42">
        <v>24.564812811079854</v>
      </c>
      <c r="M42">
        <v>11.669990747404134</v>
      </c>
    </row>
    <row r="43" spans="1:13" x14ac:dyDescent="0.25">
      <c r="A43">
        <v>5</v>
      </c>
      <c r="C43" t="s">
        <v>71</v>
      </c>
      <c r="I43" t="s">
        <v>21</v>
      </c>
      <c r="K43">
        <v>18000</v>
      </c>
      <c r="L43">
        <v>3.8952607660679508</v>
      </c>
      <c r="M43">
        <v>1.8505191734347692</v>
      </c>
    </row>
    <row r="44" spans="1:13" x14ac:dyDescent="0.25">
      <c r="A44" t="s">
        <v>72</v>
      </c>
      <c r="C44" t="s">
        <v>73</v>
      </c>
      <c r="E44">
        <v>0</v>
      </c>
      <c r="F44">
        <v>0</v>
      </c>
      <c r="G44">
        <v>15500</v>
      </c>
      <c r="H44">
        <v>0</v>
      </c>
      <c r="I44">
        <v>0</v>
      </c>
      <c r="K44">
        <v>15500</v>
      </c>
      <c r="L44">
        <v>3.3542523263362907</v>
      </c>
      <c r="M44">
        <v>1.593502621568829</v>
      </c>
    </row>
    <row r="45" spans="1:13" x14ac:dyDescent="0.25">
      <c r="A45" t="s">
        <v>74</v>
      </c>
      <c r="C45" t="s">
        <v>75</v>
      </c>
      <c r="E45">
        <v>0</v>
      </c>
      <c r="F45">
        <v>0</v>
      </c>
      <c r="G45">
        <v>0</v>
      </c>
      <c r="H45">
        <v>0</v>
      </c>
      <c r="I45">
        <v>0</v>
      </c>
      <c r="K45">
        <v>0</v>
      </c>
      <c r="L45">
        <v>0</v>
      </c>
      <c r="M45">
        <v>0</v>
      </c>
    </row>
    <row r="46" spans="1:13" x14ac:dyDescent="0.25">
      <c r="A46" t="s">
        <v>76</v>
      </c>
      <c r="C46" t="s">
        <v>77</v>
      </c>
      <c r="E46">
        <v>0</v>
      </c>
      <c r="F46">
        <v>0</v>
      </c>
      <c r="G46">
        <v>0</v>
      </c>
      <c r="H46">
        <v>0</v>
      </c>
      <c r="I46">
        <v>2500</v>
      </c>
      <c r="K46">
        <v>2500</v>
      </c>
      <c r="L46">
        <v>0.5410084397316598</v>
      </c>
      <c r="M46">
        <v>0.25701655186594019</v>
      </c>
    </row>
    <row r="47" spans="1:13" x14ac:dyDescent="0.25">
      <c r="A47" t="s">
        <v>78</v>
      </c>
      <c r="C47" t="s">
        <v>79</v>
      </c>
      <c r="E47">
        <v>0</v>
      </c>
      <c r="F47">
        <v>0</v>
      </c>
      <c r="G47">
        <v>0</v>
      </c>
      <c r="H47">
        <v>0</v>
      </c>
      <c r="I47">
        <v>0</v>
      </c>
      <c r="K47">
        <v>0</v>
      </c>
      <c r="L47">
        <v>0</v>
      </c>
      <c r="M47">
        <v>0</v>
      </c>
    </row>
    <row r="48" spans="1:13" x14ac:dyDescent="0.25">
      <c r="A48">
        <v>6</v>
      </c>
      <c r="C48" t="s">
        <v>80</v>
      </c>
      <c r="I48" t="s">
        <v>21</v>
      </c>
      <c r="K48">
        <v>614056.97</v>
      </c>
      <c r="L48">
        <v>132.88400129842026</v>
      </c>
      <c r="M48">
        <v>63.12912203145882</v>
      </c>
    </row>
    <row r="49" spans="1:13" x14ac:dyDescent="0.25">
      <c r="A49" t="s">
        <v>81</v>
      </c>
      <c r="C49" t="s">
        <v>82</v>
      </c>
      <c r="E49">
        <v>0</v>
      </c>
      <c r="F49">
        <v>3640</v>
      </c>
      <c r="G49">
        <v>131138.23999999999</v>
      </c>
      <c r="H49">
        <v>1500</v>
      </c>
      <c r="I49">
        <v>108784</v>
      </c>
      <c r="K49">
        <v>245062.24</v>
      </c>
      <c r="L49">
        <v>53.03229603981822</v>
      </c>
      <c r="M49">
        <v>25.194020766937388</v>
      </c>
    </row>
    <row r="50" spans="1:13" x14ac:dyDescent="0.25">
      <c r="A50" t="s">
        <v>83</v>
      </c>
      <c r="C50" t="s">
        <v>84</v>
      </c>
      <c r="E50">
        <v>0</v>
      </c>
      <c r="F50">
        <v>0</v>
      </c>
      <c r="G50">
        <v>0</v>
      </c>
      <c r="H50">
        <v>0</v>
      </c>
      <c r="I50">
        <v>0</v>
      </c>
      <c r="K50">
        <v>0</v>
      </c>
      <c r="L50">
        <v>0</v>
      </c>
      <c r="M50">
        <v>0</v>
      </c>
    </row>
    <row r="51" spans="1:13" x14ac:dyDescent="0.25">
      <c r="A51" t="s">
        <v>85</v>
      </c>
      <c r="C51" t="s">
        <v>86</v>
      </c>
      <c r="E51">
        <v>206405</v>
      </c>
      <c r="F51">
        <v>0</v>
      </c>
      <c r="G51">
        <v>0</v>
      </c>
      <c r="H51">
        <v>8000</v>
      </c>
      <c r="I51">
        <v>0</v>
      </c>
      <c r="K51">
        <v>214405</v>
      </c>
      <c r="L51">
        <v>46.397965808266612</v>
      </c>
      <c r="M51">
        <v>22.04225352112676</v>
      </c>
    </row>
    <row r="52" spans="1:13" x14ac:dyDescent="0.25">
      <c r="A52" t="s">
        <v>87</v>
      </c>
      <c r="C52" t="s">
        <v>88</v>
      </c>
      <c r="E52">
        <v>0</v>
      </c>
      <c r="F52">
        <v>600</v>
      </c>
      <c r="G52">
        <v>881</v>
      </c>
      <c r="H52">
        <v>0</v>
      </c>
      <c r="I52">
        <v>0</v>
      </c>
      <c r="K52">
        <v>1481</v>
      </c>
      <c r="L52">
        <v>0.32049339969703527</v>
      </c>
      <c r="M52">
        <v>0.15225660532538296</v>
      </c>
    </row>
    <row r="53" spans="1:13" x14ac:dyDescent="0.25">
      <c r="A53" t="s">
        <v>89</v>
      </c>
      <c r="C53" t="s">
        <v>90</v>
      </c>
      <c r="E53">
        <v>0</v>
      </c>
      <c r="F53">
        <v>0</v>
      </c>
      <c r="G53">
        <v>30806.73</v>
      </c>
      <c r="H53">
        <v>0</v>
      </c>
      <c r="I53">
        <v>64960</v>
      </c>
      <c r="K53">
        <v>95766.73</v>
      </c>
      <c r="L53">
        <v>20.724243670201254</v>
      </c>
      <c r="M53">
        <v>9.8454538912305942</v>
      </c>
    </row>
    <row r="54" spans="1:13" x14ac:dyDescent="0.25">
      <c r="A54" t="s">
        <v>91</v>
      </c>
      <c r="C54" t="s">
        <v>92</v>
      </c>
      <c r="E54">
        <v>57342</v>
      </c>
      <c r="F54">
        <v>0</v>
      </c>
      <c r="G54">
        <v>0</v>
      </c>
      <c r="H54">
        <v>0</v>
      </c>
      <c r="I54">
        <v>0</v>
      </c>
      <c r="K54">
        <v>57342</v>
      </c>
      <c r="L54">
        <v>12.409002380437135</v>
      </c>
      <c r="M54">
        <v>5.8951372468386962</v>
      </c>
    </row>
    <row r="55" spans="1:13" x14ac:dyDescent="0.25">
      <c r="A55">
        <v>7</v>
      </c>
      <c r="C55" t="s">
        <v>93</v>
      </c>
      <c r="I55" t="s">
        <v>21</v>
      </c>
      <c r="K55">
        <v>168517</v>
      </c>
      <c r="L55">
        <v>36.467647695304045</v>
      </c>
      <c r="M55">
        <v>17.324663308317056</v>
      </c>
    </row>
    <row r="56" spans="1:13" x14ac:dyDescent="0.25">
      <c r="A56" t="s">
        <v>94</v>
      </c>
      <c r="C56" t="s">
        <v>95</v>
      </c>
      <c r="E56">
        <v>0</v>
      </c>
      <c r="F56">
        <v>375</v>
      </c>
      <c r="G56">
        <v>150</v>
      </c>
      <c r="H56">
        <v>0</v>
      </c>
      <c r="I56">
        <v>9839</v>
      </c>
      <c r="K56">
        <v>10364</v>
      </c>
      <c r="L56">
        <v>2.2428045877515688</v>
      </c>
      <c r="M56">
        <v>1.0654878174154416</v>
      </c>
    </row>
    <row r="57" spans="1:13" x14ac:dyDescent="0.25">
      <c r="A57" t="s">
        <v>96</v>
      </c>
      <c r="C57" t="s">
        <v>97</v>
      </c>
      <c r="E57">
        <v>0</v>
      </c>
      <c r="F57">
        <v>0</v>
      </c>
      <c r="G57">
        <v>0</v>
      </c>
      <c r="H57">
        <v>0</v>
      </c>
      <c r="I57">
        <v>27390</v>
      </c>
      <c r="K57">
        <v>27390</v>
      </c>
      <c r="L57">
        <v>5.9272884657000651</v>
      </c>
      <c r="M57">
        <v>2.8158733422432403</v>
      </c>
    </row>
    <row r="58" spans="1:13" x14ac:dyDescent="0.25">
      <c r="A58" t="s">
        <v>98</v>
      </c>
      <c r="C58" t="s">
        <v>99</v>
      </c>
      <c r="E58">
        <v>0</v>
      </c>
      <c r="F58">
        <v>0</v>
      </c>
      <c r="G58">
        <v>0</v>
      </c>
      <c r="H58">
        <v>6977</v>
      </c>
      <c r="I58">
        <v>23370</v>
      </c>
      <c r="K58">
        <v>30347</v>
      </c>
      <c r="L58">
        <v>6.5671932482146724</v>
      </c>
      <c r="M58">
        <v>3.1198725197902744</v>
      </c>
    </row>
    <row r="59" spans="1:13" x14ac:dyDescent="0.25">
      <c r="A59" t="s">
        <v>100</v>
      </c>
      <c r="C59" t="s">
        <v>101</v>
      </c>
      <c r="E59">
        <v>0</v>
      </c>
      <c r="F59">
        <v>0</v>
      </c>
      <c r="G59">
        <v>0</v>
      </c>
      <c r="H59">
        <v>0</v>
      </c>
      <c r="I59">
        <v>64231</v>
      </c>
      <c r="K59">
        <v>64231</v>
      </c>
      <c r="L59">
        <v>13.899805236961697</v>
      </c>
      <c r="M59">
        <v>6.603372057160481</v>
      </c>
    </row>
    <row r="60" spans="1:13" x14ac:dyDescent="0.25">
      <c r="A60" t="s">
        <v>102</v>
      </c>
      <c r="C60" t="s">
        <v>103</v>
      </c>
      <c r="E60">
        <v>0</v>
      </c>
      <c r="F60">
        <v>0</v>
      </c>
      <c r="G60">
        <v>5260</v>
      </c>
      <c r="H60">
        <v>0</v>
      </c>
      <c r="I60">
        <v>11450</v>
      </c>
      <c r="K60">
        <v>16710</v>
      </c>
      <c r="L60">
        <v>3.6161004111664141</v>
      </c>
      <c r="M60">
        <v>1.7178986326719441</v>
      </c>
    </row>
    <row r="61" spans="1:13" x14ac:dyDescent="0.25">
      <c r="A61" t="s">
        <v>104</v>
      </c>
      <c r="C61" t="s">
        <v>105</v>
      </c>
      <c r="E61">
        <v>0</v>
      </c>
      <c r="F61">
        <v>0</v>
      </c>
      <c r="G61">
        <v>5525</v>
      </c>
      <c r="H61">
        <v>0</v>
      </c>
      <c r="I61" t="s">
        <v>106</v>
      </c>
      <c r="K61">
        <v>5525</v>
      </c>
      <c r="L61">
        <v>1.1956286518069681</v>
      </c>
      <c r="M61">
        <v>0.5680065796237278</v>
      </c>
    </row>
    <row r="62" spans="1:13" x14ac:dyDescent="0.25">
      <c r="A62" t="s">
        <v>107</v>
      </c>
      <c r="C62" t="s">
        <v>108</v>
      </c>
      <c r="E62">
        <v>0</v>
      </c>
      <c r="F62">
        <v>800</v>
      </c>
      <c r="G62">
        <v>1050</v>
      </c>
      <c r="H62">
        <v>0</v>
      </c>
      <c r="I62">
        <v>0</v>
      </c>
      <c r="K62">
        <v>1850</v>
      </c>
      <c r="L62">
        <v>0.40034624540142827</v>
      </c>
      <c r="M62">
        <v>0.19019224838079574</v>
      </c>
    </row>
    <row r="63" spans="1:13" x14ac:dyDescent="0.25">
      <c r="A63" t="s">
        <v>109</v>
      </c>
      <c r="C63" t="s">
        <v>110</v>
      </c>
      <c r="E63">
        <v>0</v>
      </c>
      <c r="F63">
        <v>0</v>
      </c>
      <c r="G63">
        <v>0</v>
      </c>
      <c r="H63">
        <v>0</v>
      </c>
      <c r="I63">
        <v>6600</v>
      </c>
      <c r="K63">
        <v>6600</v>
      </c>
      <c r="L63">
        <v>1.4282622808915819</v>
      </c>
      <c r="M63">
        <v>0.67852369692608205</v>
      </c>
    </row>
    <row r="64" spans="1:13" x14ac:dyDescent="0.25">
      <c r="A64" t="s">
        <v>111</v>
      </c>
      <c r="C64" t="s">
        <v>112</v>
      </c>
      <c r="E64">
        <v>0</v>
      </c>
      <c r="F64">
        <v>0</v>
      </c>
      <c r="G64">
        <v>0</v>
      </c>
      <c r="H64">
        <v>0</v>
      </c>
      <c r="I64">
        <v>5500</v>
      </c>
      <c r="K64">
        <v>5500</v>
      </c>
      <c r="L64">
        <v>1.1902185674096515</v>
      </c>
      <c r="M64">
        <v>0.5654364141050684</v>
      </c>
    </row>
    <row r="65" spans="1:13" x14ac:dyDescent="0.25">
      <c r="A65">
        <v>8</v>
      </c>
      <c r="C65" t="s">
        <v>113</v>
      </c>
      <c r="I65" t="s">
        <v>21</v>
      </c>
      <c r="K65">
        <v>160973.25469999999</v>
      </c>
      <c r="L65">
        <v>34.835155745509631</v>
      </c>
      <c r="M65">
        <v>16.549116346252699</v>
      </c>
    </row>
    <row r="66" spans="1:13" x14ac:dyDescent="0.25">
      <c r="A66" t="s">
        <v>114</v>
      </c>
      <c r="C66" t="s">
        <v>115</v>
      </c>
      <c r="E66">
        <v>0</v>
      </c>
      <c r="F66">
        <v>0</v>
      </c>
      <c r="G66">
        <v>24014.254699999998</v>
      </c>
      <c r="H66">
        <v>0</v>
      </c>
      <c r="I66">
        <v>0</v>
      </c>
      <c r="K66">
        <v>24014.254699999998</v>
      </c>
      <c r="L66">
        <v>5.1967657866262709</v>
      </c>
      <c r="M66">
        <v>2.4688243754497785</v>
      </c>
    </row>
    <row r="67" spans="1:13" x14ac:dyDescent="0.25">
      <c r="A67" t="s">
        <v>116</v>
      </c>
      <c r="C67" t="s">
        <v>117</v>
      </c>
      <c r="E67">
        <v>0</v>
      </c>
      <c r="F67">
        <v>0</v>
      </c>
      <c r="G67">
        <v>0</v>
      </c>
      <c r="H67">
        <v>0</v>
      </c>
      <c r="I67">
        <v>0</v>
      </c>
      <c r="K67">
        <v>0</v>
      </c>
      <c r="L67">
        <v>0</v>
      </c>
      <c r="M67">
        <v>0</v>
      </c>
    </row>
    <row r="68" spans="1:13" x14ac:dyDescent="0.25">
      <c r="A68" t="s">
        <v>118</v>
      </c>
      <c r="C68" t="s">
        <v>119</v>
      </c>
      <c r="E68">
        <v>14559</v>
      </c>
      <c r="F68">
        <v>520</v>
      </c>
      <c r="G68">
        <v>0</v>
      </c>
      <c r="H68">
        <v>0</v>
      </c>
      <c r="I68">
        <v>0</v>
      </c>
      <c r="K68">
        <v>15079</v>
      </c>
      <c r="L68">
        <v>3.2631465050854795</v>
      </c>
      <c r="M68">
        <v>1.5502210342346048</v>
      </c>
    </row>
    <row r="69" spans="1:13" x14ac:dyDescent="0.25">
      <c r="A69" t="s">
        <v>120</v>
      </c>
      <c r="C69" t="s">
        <v>121</v>
      </c>
      <c r="E69">
        <v>0</v>
      </c>
      <c r="F69">
        <v>0</v>
      </c>
      <c r="G69">
        <v>0</v>
      </c>
      <c r="H69">
        <v>0</v>
      </c>
      <c r="I69">
        <v>0</v>
      </c>
      <c r="K69">
        <v>0</v>
      </c>
      <c r="L69">
        <v>0</v>
      </c>
      <c r="M69">
        <v>0</v>
      </c>
    </row>
    <row r="70" spans="1:13" x14ac:dyDescent="0.25">
      <c r="A70" t="s">
        <v>122</v>
      </c>
      <c r="C70" t="s">
        <v>123</v>
      </c>
      <c r="E70">
        <v>0</v>
      </c>
      <c r="F70">
        <v>0</v>
      </c>
      <c r="G70">
        <v>0</v>
      </c>
      <c r="H70">
        <v>0</v>
      </c>
      <c r="I70">
        <v>7790</v>
      </c>
      <c r="K70">
        <v>7790</v>
      </c>
      <c r="L70">
        <v>1.6857822982038519</v>
      </c>
      <c r="M70">
        <v>0.80086357561426957</v>
      </c>
    </row>
    <row r="71" spans="1:13" x14ac:dyDescent="0.25">
      <c r="A71" t="s">
        <v>124</v>
      </c>
      <c r="C71" t="s">
        <v>125</v>
      </c>
      <c r="E71">
        <v>0</v>
      </c>
      <c r="F71">
        <v>0</v>
      </c>
      <c r="G71">
        <v>0</v>
      </c>
      <c r="H71">
        <v>0</v>
      </c>
      <c r="I71">
        <v>100832</v>
      </c>
      <c r="K71">
        <v>100832</v>
      </c>
      <c r="L71">
        <v>21.820385198009088</v>
      </c>
      <c r="M71">
        <v>10.366197183098592</v>
      </c>
    </row>
    <row r="72" spans="1:13" x14ac:dyDescent="0.25">
      <c r="A72" t="s">
        <v>126</v>
      </c>
      <c r="C72" t="s">
        <v>127</v>
      </c>
      <c r="E72">
        <v>0</v>
      </c>
      <c r="F72">
        <v>0</v>
      </c>
      <c r="G72">
        <v>0</v>
      </c>
      <c r="H72">
        <v>0</v>
      </c>
      <c r="I72">
        <v>0</v>
      </c>
      <c r="K72">
        <v>0</v>
      </c>
      <c r="L72">
        <v>0</v>
      </c>
      <c r="M72">
        <v>0</v>
      </c>
    </row>
    <row r="73" spans="1:13" x14ac:dyDescent="0.25">
      <c r="A73" t="s">
        <v>128</v>
      </c>
      <c r="C73" t="s">
        <v>129</v>
      </c>
      <c r="E73">
        <v>13258</v>
      </c>
      <c r="F73">
        <v>0</v>
      </c>
      <c r="G73">
        <v>0</v>
      </c>
      <c r="H73">
        <v>0</v>
      </c>
      <c r="I73">
        <v>0</v>
      </c>
      <c r="K73">
        <v>13258</v>
      </c>
      <c r="L73">
        <v>2.8690759575849385</v>
      </c>
      <c r="M73">
        <v>1.363010177855454</v>
      </c>
    </row>
    <row r="74" spans="1:13" x14ac:dyDescent="0.25">
      <c r="A74">
        <v>9</v>
      </c>
      <c r="C74" t="s">
        <v>130</v>
      </c>
      <c r="I74" t="s">
        <v>21</v>
      </c>
      <c r="K74">
        <v>247499</v>
      </c>
      <c r="L74">
        <v>53.559619130058429</v>
      </c>
      <c r="M74">
        <v>25.44453582810733</v>
      </c>
    </row>
    <row r="75" spans="1:13" x14ac:dyDescent="0.25">
      <c r="A75" t="s">
        <v>131</v>
      </c>
      <c r="C75" t="s">
        <v>132</v>
      </c>
      <c r="E75">
        <v>0</v>
      </c>
      <c r="F75">
        <v>0</v>
      </c>
      <c r="G75">
        <v>0</v>
      </c>
      <c r="H75">
        <v>1000</v>
      </c>
      <c r="I75">
        <v>46793</v>
      </c>
      <c r="K75">
        <v>47793</v>
      </c>
      <c r="L75">
        <v>10.342566544038087</v>
      </c>
      <c r="M75">
        <v>4.9134368253315515</v>
      </c>
    </row>
    <row r="76" spans="1:13" x14ac:dyDescent="0.25">
      <c r="A76" t="s">
        <v>133</v>
      </c>
      <c r="C76" t="s">
        <v>134</v>
      </c>
    </row>
    <row r="77" spans="1:13" x14ac:dyDescent="0.25">
      <c r="C77" t="s">
        <v>135</v>
      </c>
      <c r="E77">
        <v>29710</v>
      </c>
      <c r="F77">
        <v>0</v>
      </c>
      <c r="G77">
        <v>0</v>
      </c>
      <c r="H77">
        <v>0</v>
      </c>
      <c r="I77">
        <v>0</v>
      </c>
      <c r="K77">
        <v>29710</v>
      </c>
      <c r="L77">
        <v>6.4293442977710455</v>
      </c>
      <c r="M77">
        <v>3.0543847023748327</v>
      </c>
    </row>
    <row r="78" spans="1:13" x14ac:dyDescent="0.25">
      <c r="C78" t="s">
        <v>136</v>
      </c>
      <c r="E78">
        <v>0</v>
      </c>
      <c r="F78">
        <v>0</v>
      </c>
      <c r="G78">
        <v>0</v>
      </c>
      <c r="H78">
        <v>0</v>
      </c>
      <c r="I78">
        <v>0</v>
      </c>
      <c r="K78">
        <v>0</v>
      </c>
      <c r="L78">
        <v>0</v>
      </c>
      <c r="M78">
        <v>0</v>
      </c>
    </row>
    <row r="79" spans="1:13" x14ac:dyDescent="0.25">
      <c r="C79" t="s">
        <v>137</v>
      </c>
      <c r="E79">
        <v>0</v>
      </c>
      <c r="F79">
        <v>0</v>
      </c>
      <c r="G79">
        <v>0</v>
      </c>
      <c r="H79">
        <v>0</v>
      </c>
      <c r="I79">
        <v>0</v>
      </c>
      <c r="K79">
        <v>0</v>
      </c>
      <c r="L79">
        <v>0</v>
      </c>
      <c r="M79">
        <v>0</v>
      </c>
    </row>
    <row r="80" spans="1:13" x14ac:dyDescent="0.25">
      <c r="C80" t="s">
        <v>138</v>
      </c>
      <c r="E80">
        <v>35271</v>
      </c>
      <c r="F80">
        <v>0</v>
      </c>
      <c r="G80">
        <v>0</v>
      </c>
      <c r="H80">
        <v>0</v>
      </c>
      <c r="I80">
        <v>0</v>
      </c>
      <c r="K80">
        <v>35271</v>
      </c>
      <c r="L80">
        <v>7.6327634711101497</v>
      </c>
      <c r="M80">
        <v>3.6260923203454301</v>
      </c>
    </row>
    <row r="81" spans="1:13" x14ac:dyDescent="0.25">
      <c r="A81" t="s">
        <v>139</v>
      </c>
      <c r="C81" t="s">
        <v>140</v>
      </c>
      <c r="E81">
        <v>38124</v>
      </c>
      <c r="F81">
        <v>0</v>
      </c>
      <c r="G81">
        <v>0</v>
      </c>
      <c r="H81">
        <v>0</v>
      </c>
      <c r="I81">
        <v>0</v>
      </c>
      <c r="K81">
        <v>38124</v>
      </c>
      <c r="L81">
        <v>8.2501623025319191</v>
      </c>
      <c r="M81">
        <v>3.9193996093348411</v>
      </c>
    </row>
    <row r="82" spans="1:13" x14ac:dyDescent="0.25">
      <c r="A82" t="s">
        <v>141</v>
      </c>
      <c r="C82" t="s">
        <v>142</v>
      </c>
      <c r="E82">
        <v>0</v>
      </c>
      <c r="F82">
        <v>0</v>
      </c>
      <c r="G82">
        <v>0</v>
      </c>
      <c r="H82">
        <v>0</v>
      </c>
      <c r="I82">
        <v>0</v>
      </c>
      <c r="K82">
        <v>0</v>
      </c>
      <c r="L82">
        <v>0</v>
      </c>
      <c r="M82">
        <v>0</v>
      </c>
    </row>
    <row r="83" spans="1:13" x14ac:dyDescent="0.25">
      <c r="A83" t="s">
        <v>143</v>
      </c>
      <c r="C83" t="s">
        <v>144</v>
      </c>
      <c r="E83">
        <v>7352</v>
      </c>
      <c r="F83">
        <v>0</v>
      </c>
      <c r="G83">
        <v>0</v>
      </c>
      <c r="H83">
        <v>0</v>
      </c>
      <c r="I83">
        <v>0</v>
      </c>
      <c r="K83">
        <v>7352</v>
      </c>
      <c r="L83">
        <v>1.5909976195628652</v>
      </c>
      <c r="M83">
        <v>0.75583427572735684</v>
      </c>
    </row>
    <row r="84" spans="1:13" x14ac:dyDescent="0.25">
      <c r="A84" t="s">
        <v>145</v>
      </c>
      <c r="C84" t="s">
        <v>146</v>
      </c>
      <c r="E84">
        <v>19595</v>
      </c>
      <c r="F84">
        <v>0</v>
      </c>
      <c r="G84">
        <v>0</v>
      </c>
      <c r="H84">
        <v>0</v>
      </c>
      <c r="I84">
        <v>0</v>
      </c>
      <c r="K84">
        <v>19595</v>
      </c>
      <c r="L84">
        <v>4.2404241506167493</v>
      </c>
      <c r="M84">
        <v>2.0144957335252389</v>
      </c>
    </row>
    <row r="85" spans="1:13" x14ac:dyDescent="0.25">
      <c r="A85" t="s">
        <v>147</v>
      </c>
      <c r="C85" t="s">
        <v>148</v>
      </c>
      <c r="E85" t="s">
        <v>149</v>
      </c>
      <c r="F85">
        <v>0</v>
      </c>
      <c r="G85">
        <v>0</v>
      </c>
      <c r="H85">
        <v>0</v>
      </c>
      <c r="I85">
        <v>0</v>
      </c>
      <c r="K85">
        <v>0</v>
      </c>
      <c r="L85">
        <v>0</v>
      </c>
      <c r="M85">
        <v>0</v>
      </c>
    </row>
    <row r="86" spans="1:13" x14ac:dyDescent="0.25">
      <c r="A86" t="s">
        <v>150</v>
      </c>
      <c r="C86" t="s">
        <v>151</v>
      </c>
      <c r="E86">
        <v>0</v>
      </c>
      <c r="F86">
        <v>0</v>
      </c>
      <c r="G86">
        <v>0</v>
      </c>
      <c r="H86">
        <v>0</v>
      </c>
      <c r="I86">
        <v>64894</v>
      </c>
      <c r="K86">
        <v>64894</v>
      </c>
      <c r="L86">
        <v>14.043280675178533</v>
      </c>
      <c r="M86">
        <v>6.6715328467153281</v>
      </c>
    </row>
    <row r="87" spans="1:13" x14ac:dyDescent="0.25">
      <c r="A87" t="s">
        <v>152</v>
      </c>
      <c r="C87" t="s">
        <v>153</v>
      </c>
      <c r="E87">
        <v>4760</v>
      </c>
      <c r="F87">
        <v>0</v>
      </c>
      <c r="G87">
        <v>0</v>
      </c>
      <c r="H87">
        <v>0</v>
      </c>
      <c r="I87">
        <v>0</v>
      </c>
      <c r="K87">
        <v>4760</v>
      </c>
      <c r="L87">
        <v>1.0300800692490804</v>
      </c>
      <c r="M87">
        <v>0.48935951475275008</v>
      </c>
    </row>
    <row r="88" spans="1:13" x14ac:dyDescent="0.25">
      <c r="A88">
        <v>10</v>
      </c>
      <c r="C88" t="s">
        <v>154</v>
      </c>
      <c r="I88" t="s">
        <v>21</v>
      </c>
      <c r="K88">
        <v>112354</v>
      </c>
      <c r="L88">
        <v>24.313784895044364</v>
      </c>
      <c r="M88">
        <v>11.550735067338337</v>
      </c>
    </row>
    <row r="89" spans="1:13" x14ac:dyDescent="0.25">
      <c r="A89" t="s">
        <v>155</v>
      </c>
      <c r="C89" t="s">
        <v>156</v>
      </c>
      <c r="E89">
        <v>15597</v>
      </c>
      <c r="F89">
        <v>4000</v>
      </c>
      <c r="G89">
        <v>0</v>
      </c>
      <c r="H89">
        <v>0</v>
      </c>
      <c r="I89">
        <v>0</v>
      </c>
      <c r="K89">
        <v>19597</v>
      </c>
      <c r="L89">
        <v>4.2408569573685346</v>
      </c>
      <c r="M89">
        <v>2.0147013467667318</v>
      </c>
    </row>
    <row r="90" spans="1:13" x14ac:dyDescent="0.25">
      <c r="A90" t="s">
        <v>157</v>
      </c>
      <c r="C90" t="s">
        <v>158</v>
      </c>
      <c r="E90">
        <v>0</v>
      </c>
      <c r="F90">
        <v>0</v>
      </c>
      <c r="G90">
        <v>0</v>
      </c>
      <c r="H90">
        <v>0</v>
      </c>
      <c r="I90">
        <v>0</v>
      </c>
      <c r="K90">
        <v>0</v>
      </c>
      <c r="L90">
        <v>0</v>
      </c>
      <c r="M90">
        <v>0</v>
      </c>
    </row>
    <row r="91" spans="1:13" x14ac:dyDescent="0.25">
      <c r="A91" t="s">
        <v>159</v>
      </c>
      <c r="C91" t="s">
        <v>160</v>
      </c>
      <c r="E91">
        <v>5000</v>
      </c>
      <c r="F91">
        <v>1040</v>
      </c>
      <c r="G91">
        <v>0</v>
      </c>
      <c r="H91">
        <v>1200</v>
      </c>
      <c r="I91">
        <v>9005</v>
      </c>
      <c r="K91">
        <v>16245</v>
      </c>
      <c r="L91">
        <v>3.5154728413763254</v>
      </c>
      <c r="M91">
        <v>1.6700935540248791</v>
      </c>
    </row>
    <row r="92" spans="1:13" x14ac:dyDescent="0.25">
      <c r="A92" t="s">
        <v>161</v>
      </c>
      <c r="C92" t="s">
        <v>162</v>
      </c>
      <c r="F92">
        <v>520</v>
      </c>
      <c r="G92">
        <v>0</v>
      </c>
      <c r="H92">
        <v>0</v>
      </c>
      <c r="I92">
        <v>4992</v>
      </c>
      <c r="K92">
        <v>5512</v>
      </c>
      <c r="L92">
        <v>1.1928154079203637</v>
      </c>
      <c r="M92">
        <v>0.56667009355402487</v>
      </c>
    </row>
    <row r="93" spans="1:13" x14ac:dyDescent="0.25">
      <c r="A93" t="s">
        <v>163</v>
      </c>
      <c r="C93" t="s">
        <v>164</v>
      </c>
      <c r="E93">
        <v>16627</v>
      </c>
      <c r="F93">
        <v>0</v>
      </c>
      <c r="G93">
        <v>0</v>
      </c>
      <c r="H93">
        <v>0</v>
      </c>
      <c r="I93">
        <v>0</v>
      </c>
      <c r="K93">
        <v>16627</v>
      </c>
      <c r="L93">
        <v>3.5981389309673233</v>
      </c>
      <c r="M93">
        <v>1.7093656831499948</v>
      </c>
    </row>
    <row r="94" spans="1:13" x14ac:dyDescent="0.25">
      <c r="A94" t="s">
        <v>165</v>
      </c>
      <c r="C94" t="s">
        <v>166</v>
      </c>
      <c r="E94">
        <v>0</v>
      </c>
      <c r="F94">
        <v>0</v>
      </c>
      <c r="G94">
        <v>0</v>
      </c>
      <c r="H94">
        <v>0</v>
      </c>
      <c r="I94">
        <v>0</v>
      </c>
      <c r="K94">
        <v>0</v>
      </c>
      <c r="L94">
        <v>0</v>
      </c>
      <c r="M94">
        <v>0</v>
      </c>
    </row>
    <row r="95" spans="1:13" x14ac:dyDescent="0.25">
      <c r="A95" t="s">
        <v>167</v>
      </c>
      <c r="C95" t="s">
        <v>168</v>
      </c>
      <c r="E95" t="s">
        <v>169</v>
      </c>
      <c r="F95">
        <v>250</v>
      </c>
      <c r="G95">
        <v>250</v>
      </c>
      <c r="H95">
        <v>0</v>
      </c>
      <c r="I95">
        <v>0</v>
      </c>
      <c r="K95">
        <v>500</v>
      </c>
      <c r="L95">
        <v>0.10820168794633196</v>
      </c>
      <c r="M95">
        <v>5.1403310373188037E-2</v>
      </c>
    </row>
    <row r="96" spans="1:13" x14ac:dyDescent="0.25">
      <c r="A96" t="s">
        <v>170</v>
      </c>
      <c r="C96" t="s">
        <v>171</v>
      </c>
      <c r="E96">
        <v>0</v>
      </c>
      <c r="F96">
        <v>0</v>
      </c>
      <c r="G96">
        <v>0</v>
      </c>
      <c r="H96">
        <v>0</v>
      </c>
      <c r="I96">
        <v>0</v>
      </c>
      <c r="K96">
        <v>0</v>
      </c>
      <c r="L96">
        <v>0</v>
      </c>
      <c r="M96">
        <v>0</v>
      </c>
    </row>
    <row r="97" spans="1:13" x14ac:dyDescent="0.25">
      <c r="A97" t="s">
        <v>172</v>
      </c>
      <c r="C97" t="s">
        <v>173</v>
      </c>
      <c r="E97">
        <v>53873</v>
      </c>
      <c r="F97">
        <v>0</v>
      </c>
      <c r="G97">
        <v>0</v>
      </c>
      <c r="H97">
        <v>0</v>
      </c>
      <c r="I97">
        <v>0</v>
      </c>
      <c r="K97">
        <v>53873</v>
      </c>
      <c r="L97">
        <v>11.658299069465484</v>
      </c>
      <c r="M97">
        <v>5.5385010794695182</v>
      </c>
    </row>
    <row r="98" spans="1:13" x14ac:dyDescent="0.25">
      <c r="A98" t="s">
        <v>174</v>
      </c>
      <c r="C98" t="s">
        <v>175</v>
      </c>
      <c r="E98">
        <v>0</v>
      </c>
      <c r="F98">
        <v>0</v>
      </c>
      <c r="G98">
        <v>0</v>
      </c>
      <c r="H98">
        <v>0</v>
      </c>
      <c r="I98">
        <v>0</v>
      </c>
      <c r="K98">
        <v>0</v>
      </c>
      <c r="L98">
        <v>0</v>
      </c>
      <c r="M98">
        <v>0</v>
      </c>
    </row>
    <row r="99" spans="1:13" x14ac:dyDescent="0.25">
      <c r="A99">
        <v>11</v>
      </c>
      <c r="C99" t="s">
        <v>176</v>
      </c>
      <c r="I99" t="s">
        <v>21</v>
      </c>
      <c r="K99">
        <v>78810.981199999995</v>
      </c>
      <c r="L99">
        <v>17.054962389093269</v>
      </c>
      <c r="M99">
        <v>8.102290654878173</v>
      </c>
    </row>
    <row r="100" spans="1:13" x14ac:dyDescent="0.25">
      <c r="A100">
        <v>11.3</v>
      </c>
      <c r="C100" t="s">
        <v>177</v>
      </c>
      <c r="E100">
        <v>77770.981199999995</v>
      </c>
      <c r="F100">
        <v>1040</v>
      </c>
      <c r="G100">
        <v>0</v>
      </c>
      <c r="H100">
        <v>0</v>
      </c>
      <c r="I100">
        <v>0</v>
      </c>
      <c r="K100">
        <v>78810.981199999995</v>
      </c>
      <c r="L100">
        <v>17.054962389093269</v>
      </c>
      <c r="M100">
        <v>8.102290654878173</v>
      </c>
    </row>
    <row r="101" spans="1:13" x14ac:dyDescent="0.25">
      <c r="A101">
        <v>11.52</v>
      </c>
      <c r="C101" t="s">
        <v>178</v>
      </c>
      <c r="E101" t="s">
        <v>149</v>
      </c>
      <c r="F101">
        <v>0</v>
      </c>
      <c r="G101">
        <v>0</v>
      </c>
      <c r="H101">
        <v>0</v>
      </c>
      <c r="I101">
        <v>0</v>
      </c>
      <c r="K101">
        <v>0</v>
      </c>
      <c r="L101">
        <v>0</v>
      </c>
      <c r="M101">
        <v>0</v>
      </c>
    </row>
    <row r="102" spans="1:13" x14ac:dyDescent="0.25">
      <c r="A102" t="s">
        <v>179</v>
      </c>
      <c r="C102" t="s">
        <v>180</v>
      </c>
      <c r="E102" t="s">
        <v>149</v>
      </c>
      <c r="F102">
        <v>0</v>
      </c>
      <c r="G102">
        <v>0</v>
      </c>
      <c r="H102">
        <v>0</v>
      </c>
      <c r="I102">
        <v>0</v>
      </c>
      <c r="K102">
        <v>0</v>
      </c>
      <c r="L102">
        <v>0</v>
      </c>
      <c r="M102">
        <v>0</v>
      </c>
    </row>
    <row r="103" spans="1:13" x14ac:dyDescent="0.25">
      <c r="A103">
        <v>11.678000000000001</v>
      </c>
      <c r="C103" t="s">
        <v>181</v>
      </c>
      <c r="E103" t="s">
        <v>169</v>
      </c>
      <c r="F103">
        <v>0</v>
      </c>
      <c r="G103">
        <v>0</v>
      </c>
      <c r="H103">
        <v>0</v>
      </c>
      <c r="I103">
        <v>0</v>
      </c>
      <c r="K103">
        <v>0</v>
      </c>
      <c r="L103">
        <v>0</v>
      </c>
      <c r="M103">
        <v>0</v>
      </c>
    </row>
    <row r="104" spans="1:13" x14ac:dyDescent="0.25">
      <c r="A104">
        <v>12</v>
      </c>
      <c r="C104" t="s">
        <v>182</v>
      </c>
      <c r="I104" t="s">
        <v>21</v>
      </c>
      <c r="K104">
        <v>0</v>
      </c>
      <c r="L104">
        <v>0</v>
      </c>
      <c r="M104">
        <v>0</v>
      </c>
    </row>
    <row r="105" spans="1:13" x14ac:dyDescent="0.25">
      <c r="A105" t="s">
        <v>183</v>
      </c>
      <c r="C105" t="s">
        <v>184</v>
      </c>
      <c r="E105">
        <v>0</v>
      </c>
      <c r="F105">
        <v>0</v>
      </c>
      <c r="G105">
        <v>0</v>
      </c>
      <c r="H105">
        <v>0</v>
      </c>
      <c r="I105">
        <v>0</v>
      </c>
      <c r="K105">
        <v>0</v>
      </c>
      <c r="L105">
        <v>0</v>
      </c>
      <c r="M105">
        <v>0</v>
      </c>
    </row>
    <row r="106" spans="1:13" x14ac:dyDescent="0.25">
      <c r="A106" t="s">
        <v>185</v>
      </c>
      <c r="C106" t="s">
        <v>186</v>
      </c>
      <c r="E106" t="s">
        <v>149</v>
      </c>
      <c r="F106">
        <v>0</v>
      </c>
      <c r="G106">
        <v>0</v>
      </c>
      <c r="H106">
        <v>0</v>
      </c>
      <c r="I106">
        <v>0</v>
      </c>
      <c r="K106">
        <v>0</v>
      </c>
      <c r="L106">
        <v>0</v>
      </c>
      <c r="M106">
        <v>0</v>
      </c>
    </row>
    <row r="107" spans="1:13" x14ac:dyDescent="0.25">
      <c r="A107" t="s">
        <v>187</v>
      </c>
      <c r="C107" t="s">
        <v>188</v>
      </c>
      <c r="E107" t="s">
        <v>149</v>
      </c>
      <c r="F107">
        <v>0</v>
      </c>
      <c r="G107">
        <v>0</v>
      </c>
      <c r="H107">
        <v>0</v>
      </c>
      <c r="I107">
        <v>0</v>
      </c>
      <c r="K107">
        <v>0</v>
      </c>
      <c r="L107">
        <v>0</v>
      </c>
      <c r="M107">
        <v>0</v>
      </c>
    </row>
    <row r="108" spans="1:13" x14ac:dyDescent="0.25">
      <c r="A108">
        <v>13</v>
      </c>
      <c r="C108" t="s">
        <v>189</v>
      </c>
      <c r="I108" t="s">
        <v>21</v>
      </c>
      <c r="K108">
        <v>137094</v>
      </c>
      <c r="L108">
        <v>29.667604414628869</v>
      </c>
      <c r="M108">
        <v>14.094170864603681</v>
      </c>
    </row>
    <row r="109" spans="1:13" x14ac:dyDescent="0.25">
      <c r="A109" t="s">
        <v>190</v>
      </c>
      <c r="C109" t="s">
        <v>191</v>
      </c>
      <c r="E109">
        <v>0</v>
      </c>
      <c r="F109">
        <v>0</v>
      </c>
      <c r="G109">
        <v>0</v>
      </c>
      <c r="H109">
        <v>9500</v>
      </c>
      <c r="I109">
        <v>119450</v>
      </c>
      <c r="K109">
        <v>128950</v>
      </c>
      <c r="L109">
        <v>27.905215321359012</v>
      </c>
      <c r="M109">
        <v>13.256913745245194</v>
      </c>
    </row>
    <row r="110" spans="1:13" x14ac:dyDescent="0.25">
      <c r="A110" t="s">
        <v>192</v>
      </c>
      <c r="C110" t="s">
        <v>193</v>
      </c>
      <c r="E110" t="s">
        <v>194</v>
      </c>
      <c r="F110">
        <v>0</v>
      </c>
      <c r="G110">
        <v>0</v>
      </c>
      <c r="H110">
        <v>0</v>
      </c>
      <c r="I110">
        <v>0</v>
      </c>
      <c r="K110">
        <v>0</v>
      </c>
      <c r="L110">
        <v>0</v>
      </c>
      <c r="M110">
        <v>0</v>
      </c>
    </row>
    <row r="111" spans="1:13" x14ac:dyDescent="0.25">
      <c r="C111" t="s">
        <v>195</v>
      </c>
      <c r="E111" t="s">
        <v>149</v>
      </c>
      <c r="F111">
        <v>0</v>
      </c>
      <c r="G111">
        <v>0</v>
      </c>
      <c r="H111">
        <v>0</v>
      </c>
      <c r="I111">
        <v>0</v>
      </c>
      <c r="K111">
        <v>0</v>
      </c>
      <c r="L111">
        <v>0</v>
      </c>
      <c r="M111">
        <v>0</v>
      </c>
    </row>
    <row r="112" spans="1:13" x14ac:dyDescent="0.25">
      <c r="A112" t="s">
        <v>196</v>
      </c>
      <c r="C112" t="s">
        <v>197</v>
      </c>
      <c r="E112">
        <v>8144</v>
      </c>
      <c r="F112">
        <v>0</v>
      </c>
      <c r="G112">
        <v>0</v>
      </c>
      <c r="H112">
        <v>0</v>
      </c>
      <c r="I112">
        <v>0</v>
      </c>
      <c r="K112">
        <v>8144</v>
      </c>
      <c r="L112">
        <v>1.7623890932698549</v>
      </c>
      <c r="M112">
        <v>0.83725711935848668</v>
      </c>
    </row>
    <row r="113" spans="1:13" x14ac:dyDescent="0.25">
      <c r="A113">
        <v>14</v>
      </c>
      <c r="C113" t="s">
        <v>198</v>
      </c>
      <c r="I113" t="s">
        <v>21</v>
      </c>
      <c r="K113">
        <v>0</v>
      </c>
      <c r="L113">
        <v>0</v>
      </c>
      <c r="M113">
        <v>0</v>
      </c>
    </row>
    <row r="114" spans="1:13" x14ac:dyDescent="0.25">
      <c r="A114" t="s">
        <v>199</v>
      </c>
      <c r="C114" t="s">
        <v>200</v>
      </c>
      <c r="E114">
        <v>0</v>
      </c>
      <c r="F114">
        <v>0</v>
      </c>
      <c r="G114">
        <v>0</v>
      </c>
      <c r="H114">
        <v>0</v>
      </c>
      <c r="I114">
        <v>0</v>
      </c>
      <c r="K114">
        <v>0</v>
      </c>
      <c r="L114">
        <v>0</v>
      </c>
      <c r="M114">
        <v>0</v>
      </c>
    </row>
    <row r="115" spans="1:13" x14ac:dyDescent="0.25">
      <c r="A115" t="s">
        <v>201</v>
      </c>
      <c r="C115" t="s">
        <v>202</v>
      </c>
      <c r="I115" t="s">
        <v>21</v>
      </c>
      <c r="K115">
        <v>181006.00159999999</v>
      </c>
      <c r="L115">
        <v>39.170309803072925</v>
      </c>
      <c r="M115">
        <v>18.608615359309137</v>
      </c>
    </row>
    <row r="116" spans="1:13" x14ac:dyDescent="0.25">
      <c r="A116" t="s">
        <v>203</v>
      </c>
      <c r="C116" t="s">
        <v>204</v>
      </c>
      <c r="E116">
        <v>0</v>
      </c>
      <c r="F116">
        <v>0</v>
      </c>
      <c r="G116">
        <v>0</v>
      </c>
      <c r="H116">
        <v>0</v>
      </c>
      <c r="I116">
        <v>57900</v>
      </c>
      <c r="K116">
        <v>57900</v>
      </c>
      <c r="L116">
        <v>12.529755464185241</v>
      </c>
      <c r="M116">
        <v>5.9525033412151744</v>
      </c>
    </row>
    <row r="117" spans="1:13" x14ac:dyDescent="0.25">
      <c r="A117">
        <v>22.321999999999999</v>
      </c>
      <c r="C117" t="s">
        <v>205</v>
      </c>
      <c r="E117">
        <v>0</v>
      </c>
      <c r="F117">
        <v>0</v>
      </c>
      <c r="G117">
        <v>0</v>
      </c>
      <c r="H117">
        <v>0</v>
      </c>
      <c r="I117">
        <v>6067</v>
      </c>
      <c r="K117">
        <v>6067</v>
      </c>
      <c r="L117">
        <v>1.312919281540792</v>
      </c>
      <c r="M117">
        <v>0.62372776806826358</v>
      </c>
    </row>
    <row r="118" spans="1:13" x14ac:dyDescent="0.25">
      <c r="A118" t="s">
        <v>206</v>
      </c>
      <c r="C118" t="s">
        <v>207</v>
      </c>
      <c r="E118">
        <v>40979.266599999988</v>
      </c>
      <c r="F118">
        <v>2000</v>
      </c>
      <c r="G118">
        <v>3809.7350000000001</v>
      </c>
      <c r="H118">
        <v>0</v>
      </c>
      <c r="I118">
        <v>0</v>
      </c>
      <c r="K118">
        <v>46789.001599999989</v>
      </c>
      <c r="L118">
        <v>10.125297900887251</v>
      </c>
      <c r="M118">
        <v>4.810219142592782</v>
      </c>
    </row>
    <row r="119" spans="1:13" x14ac:dyDescent="0.25">
      <c r="A119" t="s">
        <v>208</v>
      </c>
      <c r="C119" t="s">
        <v>209</v>
      </c>
      <c r="E119">
        <v>0</v>
      </c>
      <c r="F119">
        <v>0</v>
      </c>
      <c r="G119">
        <v>0</v>
      </c>
      <c r="H119">
        <v>0</v>
      </c>
      <c r="I119">
        <v>67500</v>
      </c>
      <c r="K119">
        <v>67500</v>
      </c>
      <c r="L119">
        <v>14.607227872754814</v>
      </c>
      <c r="M119">
        <v>6.9394469003803847</v>
      </c>
    </row>
    <row r="120" spans="1:13" x14ac:dyDescent="0.25">
      <c r="A120" t="s">
        <v>210</v>
      </c>
      <c r="C120" t="s">
        <v>211</v>
      </c>
      <c r="E120">
        <v>0</v>
      </c>
      <c r="F120">
        <v>0</v>
      </c>
      <c r="G120">
        <v>0</v>
      </c>
      <c r="H120">
        <v>0</v>
      </c>
      <c r="I120">
        <v>2750</v>
      </c>
      <c r="K120">
        <v>2750</v>
      </c>
      <c r="L120">
        <v>0.59510928370482574</v>
      </c>
      <c r="M120">
        <v>0.2827182070525342</v>
      </c>
    </row>
    <row r="121" spans="1:13" x14ac:dyDescent="0.25">
      <c r="A121" t="s">
        <v>212</v>
      </c>
      <c r="C121" t="s">
        <v>213</v>
      </c>
      <c r="I121" t="s">
        <v>21</v>
      </c>
      <c r="K121">
        <v>211591</v>
      </c>
      <c r="L121">
        <v>45.789006708504651</v>
      </c>
      <c r="M121">
        <v>21.752955690346457</v>
      </c>
    </row>
    <row r="122" spans="1:13" x14ac:dyDescent="0.25">
      <c r="A122" t="s">
        <v>214</v>
      </c>
      <c r="C122" t="s">
        <v>215</v>
      </c>
      <c r="E122">
        <v>0</v>
      </c>
      <c r="F122">
        <v>0</v>
      </c>
      <c r="G122">
        <v>0</v>
      </c>
      <c r="H122">
        <v>0</v>
      </c>
      <c r="I122">
        <v>72595</v>
      </c>
      <c r="K122">
        <v>72595</v>
      </c>
      <c r="L122">
        <v>15.709803072927938</v>
      </c>
      <c r="M122">
        <v>7.4632466330831706</v>
      </c>
    </row>
    <row r="123" spans="1:13" x14ac:dyDescent="0.25">
      <c r="A123" t="s">
        <v>216</v>
      </c>
      <c r="C123" t="s">
        <v>217</v>
      </c>
      <c r="E123">
        <v>0</v>
      </c>
      <c r="F123">
        <v>0</v>
      </c>
      <c r="G123">
        <v>0</v>
      </c>
      <c r="H123">
        <v>0</v>
      </c>
      <c r="I123">
        <v>0</v>
      </c>
      <c r="K123">
        <v>0</v>
      </c>
      <c r="L123">
        <v>0</v>
      </c>
      <c r="M123">
        <v>0</v>
      </c>
    </row>
    <row r="124" spans="1:13" x14ac:dyDescent="0.25">
      <c r="A124">
        <v>26.504999999999999</v>
      </c>
      <c r="C124" t="s">
        <v>218</v>
      </c>
      <c r="E124">
        <v>43496</v>
      </c>
      <c r="F124">
        <v>0</v>
      </c>
      <c r="G124">
        <v>0</v>
      </c>
      <c r="H124">
        <v>0</v>
      </c>
      <c r="I124">
        <v>0</v>
      </c>
      <c r="K124">
        <v>43496</v>
      </c>
      <c r="L124">
        <v>9.4126812378273108</v>
      </c>
      <c r="M124">
        <v>4.4716767759843732</v>
      </c>
    </row>
    <row r="125" spans="1:13" x14ac:dyDescent="0.25">
      <c r="A125" t="s">
        <v>219</v>
      </c>
      <c r="C125" t="s">
        <v>220</v>
      </c>
      <c r="E125">
        <v>29500</v>
      </c>
      <c r="F125">
        <v>0</v>
      </c>
      <c r="G125">
        <v>0</v>
      </c>
      <c r="H125">
        <v>0</v>
      </c>
      <c r="I125">
        <v>0</v>
      </c>
      <c r="K125">
        <v>29500</v>
      </c>
      <c r="L125">
        <v>6.3838995888335859</v>
      </c>
      <c r="M125">
        <v>3.0327953120180942</v>
      </c>
    </row>
    <row r="126" spans="1:13" x14ac:dyDescent="0.25">
      <c r="A126" t="s">
        <v>221</v>
      </c>
      <c r="C126" t="s">
        <v>222</v>
      </c>
      <c r="E126">
        <v>60000</v>
      </c>
      <c r="F126">
        <v>0</v>
      </c>
      <c r="G126">
        <v>0</v>
      </c>
      <c r="H126">
        <v>0</v>
      </c>
      <c r="I126">
        <v>0</v>
      </c>
      <c r="K126">
        <v>60000</v>
      </c>
      <c r="L126">
        <v>12.984202553559836</v>
      </c>
      <c r="M126">
        <v>6.1683972447825637</v>
      </c>
    </row>
    <row r="127" spans="1:13" x14ac:dyDescent="0.25">
      <c r="A127" t="s">
        <v>223</v>
      </c>
      <c r="C127" t="s">
        <v>224</v>
      </c>
      <c r="E127">
        <v>6000</v>
      </c>
      <c r="F127">
        <v>0</v>
      </c>
      <c r="G127">
        <v>0</v>
      </c>
      <c r="H127">
        <v>0</v>
      </c>
      <c r="I127">
        <v>0</v>
      </c>
      <c r="K127">
        <v>6000</v>
      </c>
      <c r="L127">
        <v>1.2984202553559836</v>
      </c>
      <c r="M127">
        <v>0.61683972447825641</v>
      </c>
    </row>
    <row r="128" spans="1:13" x14ac:dyDescent="0.25">
      <c r="A128" t="s">
        <v>225</v>
      </c>
      <c r="C128" t="s">
        <v>226</v>
      </c>
      <c r="I128" t="s">
        <v>21</v>
      </c>
      <c r="K128">
        <v>419485</v>
      </c>
      <c r="L128">
        <v>90.777970136334133</v>
      </c>
      <c r="M128">
        <v>43.125835303793565</v>
      </c>
    </row>
    <row r="129" spans="1:13" x14ac:dyDescent="0.25">
      <c r="A129" t="s">
        <v>227</v>
      </c>
      <c r="C129" t="s">
        <v>228</v>
      </c>
      <c r="E129">
        <v>0</v>
      </c>
      <c r="F129">
        <v>0</v>
      </c>
      <c r="G129">
        <v>0</v>
      </c>
      <c r="H129">
        <v>0</v>
      </c>
      <c r="I129">
        <v>0</v>
      </c>
      <c r="K129">
        <v>0</v>
      </c>
      <c r="L129">
        <v>0</v>
      </c>
      <c r="M129">
        <v>0</v>
      </c>
    </row>
    <row r="130" spans="1:13" x14ac:dyDescent="0.25">
      <c r="A130" t="s">
        <v>229</v>
      </c>
      <c r="C130" t="s">
        <v>230</v>
      </c>
      <c r="E130">
        <v>0</v>
      </c>
      <c r="F130">
        <v>0</v>
      </c>
      <c r="G130">
        <v>0</v>
      </c>
      <c r="H130">
        <v>0</v>
      </c>
      <c r="I130">
        <v>50440</v>
      </c>
      <c r="K130">
        <v>50440</v>
      </c>
      <c r="L130">
        <v>10.915386280025968</v>
      </c>
      <c r="M130">
        <v>5.1855659504472085</v>
      </c>
    </row>
    <row r="131" spans="1:13" x14ac:dyDescent="0.25">
      <c r="A131" t="s">
        <v>231</v>
      </c>
      <c r="C131" t="s">
        <v>232</v>
      </c>
      <c r="E131">
        <v>0</v>
      </c>
      <c r="F131">
        <v>0</v>
      </c>
      <c r="G131">
        <v>0</v>
      </c>
      <c r="H131">
        <v>0</v>
      </c>
      <c r="I131">
        <v>2000</v>
      </c>
      <c r="K131">
        <v>2000</v>
      </c>
      <c r="L131">
        <v>0.43280675178532785</v>
      </c>
      <c r="M131">
        <v>0.20561324149275215</v>
      </c>
    </row>
    <row r="132" spans="1:13" x14ac:dyDescent="0.25">
      <c r="A132" t="s">
        <v>233</v>
      </c>
      <c r="C132" t="s">
        <v>234</v>
      </c>
      <c r="E132">
        <v>0</v>
      </c>
      <c r="F132">
        <v>0</v>
      </c>
      <c r="G132">
        <v>0</v>
      </c>
      <c r="H132">
        <v>6750</v>
      </c>
      <c r="I132">
        <v>51595</v>
      </c>
      <c r="K132">
        <v>58345</v>
      </c>
      <c r="L132">
        <v>12.626054966457477</v>
      </c>
      <c r="M132">
        <v>5.9982522874473112</v>
      </c>
    </row>
    <row r="133" spans="1:13" x14ac:dyDescent="0.25">
      <c r="A133">
        <v>32.930999999999997</v>
      </c>
      <c r="C133" t="s">
        <v>235</v>
      </c>
    </row>
    <row r="134" spans="1:13" x14ac:dyDescent="0.25">
      <c r="C134" t="s">
        <v>236</v>
      </c>
      <c r="E134">
        <v>70000</v>
      </c>
      <c r="F134">
        <v>0</v>
      </c>
      <c r="G134">
        <v>0</v>
      </c>
      <c r="H134">
        <v>0</v>
      </c>
      <c r="I134">
        <v>0</v>
      </c>
      <c r="K134">
        <v>70000</v>
      </c>
      <c r="L134">
        <v>15.148236312486475</v>
      </c>
      <c r="M134">
        <v>7.1964634522463244</v>
      </c>
    </row>
    <row r="135" spans="1:13" x14ac:dyDescent="0.25">
      <c r="C135" t="s">
        <v>237</v>
      </c>
      <c r="E135">
        <v>15000</v>
      </c>
      <c r="F135">
        <v>0</v>
      </c>
      <c r="G135">
        <v>0</v>
      </c>
      <c r="H135">
        <v>0</v>
      </c>
      <c r="I135">
        <v>0</v>
      </c>
      <c r="K135">
        <v>15000</v>
      </c>
      <c r="L135">
        <v>3.246050638389959</v>
      </c>
      <c r="M135">
        <v>1.5420993111956409</v>
      </c>
    </row>
    <row r="136" spans="1:13" x14ac:dyDescent="0.25">
      <c r="C136" t="s">
        <v>238</v>
      </c>
      <c r="E136">
        <v>153250</v>
      </c>
      <c r="F136">
        <v>0</v>
      </c>
      <c r="G136">
        <v>0</v>
      </c>
      <c r="H136">
        <v>0</v>
      </c>
      <c r="I136">
        <v>0</v>
      </c>
      <c r="K136">
        <v>153250</v>
      </c>
      <c r="L136">
        <v>33.163817355550748</v>
      </c>
      <c r="M136">
        <v>15.755114629382133</v>
      </c>
    </row>
    <row r="137" spans="1:13" x14ac:dyDescent="0.25">
      <c r="C137" t="s">
        <v>239</v>
      </c>
      <c r="E137">
        <v>15000</v>
      </c>
      <c r="F137">
        <v>0</v>
      </c>
      <c r="G137">
        <v>0</v>
      </c>
      <c r="H137">
        <v>0</v>
      </c>
      <c r="I137">
        <v>0</v>
      </c>
      <c r="K137">
        <v>15000</v>
      </c>
      <c r="L137">
        <v>3.246050638389959</v>
      </c>
      <c r="M137">
        <v>1.5420993111956409</v>
      </c>
    </row>
    <row r="138" spans="1:13" x14ac:dyDescent="0.25">
      <c r="C138" t="s">
        <v>240</v>
      </c>
      <c r="E138">
        <v>14500</v>
      </c>
      <c r="F138">
        <v>0</v>
      </c>
      <c r="G138">
        <v>0</v>
      </c>
      <c r="H138">
        <v>0</v>
      </c>
      <c r="I138">
        <v>0</v>
      </c>
      <c r="K138">
        <v>14500</v>
      </c>
      <c r="L138">
        <v>3.1378489504436269</v>
      </c>
      <c r="M138">
        <v>1.490696000822453</v>
      </c>
    </row>
    <row r="139" spans="1:13" x14ac:dyDescent="0.25">
      <c r="C139" t="s">
        <v>241</v>
      </c>
      <c r="E139">
        <v>12500</v>
      </c>
      <c r="F139">
        <v>0</v>
      </c>
      <c r="G139">
        <v>0</v>
      </c>
      <c r="H139">
        <v>0</v>
      </c>
      <c r="I139">
        <v>0</v>
      </c>
      <c r="K139">
        <v>12500</v>
      </c>
      <c r="L139">
        <v>2.7050421986582989</v>
      </c>
      <c r="M139">
        <v>1.2850827593297007</v>
      </c>
    </row>
    <row r="140" spans="1:13" x14ac:dyDescent="0.25">
      <c r="C140" t="s">
        <v>242</v>
      </c>
      <c r="E140">
        <v>15000</v>
      </c>
      <c r="F140">
        <v>0</v>
      </c>
      <c r="G140">
        <v>0</v>
      </c>
      <c r="H140">
        <v>0</v>
      </c>
      <c r="I140">
        <v>0</v>
      </c>
      <c r="K140">
        <v>15000</v>
      </c>
      <c r="L140">
        <v>3.246050638389959</v>
      </c>
      <c r="M140">
        <v>1.5420993111956409</v>
      </c>
    </row>
    <row r="141" spans="1:13" x14ac:dyDescent="0.25">
      <c r="C141" t="s">
        <v>243</v>
      </c>
      <c r="E141">
        <v>0</v>
      </c>
      <c r="F141">
        <v>0</v>
      </c>
      <c r="G141">
        <v>0</v>
      </c>
      <c r="H141">
        <v>0</v>
      </c>
      <c r="I141">
        <v>0</v>
      </c>
      <c r="K141">
        <v>0</v>
      </c>
      <c r="L141">
        <v>0</v>
      </c>
      <c r="M141">
        <v>0</v>
      </c>
    </row>
    <row r="142" spans="1:13" x14ac:dyDescent="0.25">
      <c r="C142" t="s">
        <v>244</v>
      </c>
      <c r="E142">
        <v>0</v>
      </c>
      <c r="F142">
        <v>0</v>
      </c>
      <c r="G142">
        <v>0</v>
      </c>
      <c r="H142">
        <v>0</v>
      </c>
      <c r="I142">
        <v>0</v>
      </c>
      <c r="K142">
        <v>0</v>
      </c>
      <c r="L142">
        <v>0</v>
      </c>
      <c r="M142">
        <v>0</v>
      </c>
    </row>
    <row r="143" spans="1:13" x14ac:dyDescent="0.25">
      <c r="C143" t="s">
        <v>245</v>
      </c>
      <c r="E143">
        <v>0</v>
      </c>
      <c r="F143">
        <v>0</v>
      </c>
      <c r="G143">
        <v>0</v>
      </c>
      <c r="H143">
        <v>0</v>
      </c>
      <c r="I143">
        <v>0</v>
      </c>
      <c r="K143">
        <v>0</v>
      </c>
      <c r="L143">
        <v>0</v>
      </c>
      <c r="M143">
        <v>0</v>
      </c>
    </row>
    <row r="144" spans="1:13" x14ac:dyDescent="0.25">
      <c r="C144" t="s">
        <v>246</v>
      </c>
      <c r="E144">
        <v>0</v>
      </c>
      <c r="F144">
        <v>0</v>
      </c>
      <c r="G144">
        <v>0</v>
      </c>
      <c r="H144">
        <v>0</v>
      </c>
      <c r="I144">
        <v>0</v>
      </c>
      <c r="K144">
        <v>0</v>
      </c>
      <c r="L144">
        <v>0</v>
      </c>
      <c r="M144">
        <v>0</v>
      </c>
    </row>
    <row r="145" spans="1:13" x14ac:dyDescent="0.25">
      <c r="A145" t="s">
        <v>247</v>
      </c>
      <c r="C145" t="s">
        <v>248</v>
      </c>
      <c r="E145">
        <v>13450</v>
      </c>
      <c r="F145">
        <v>0</v>
      </c>
      <c r="G145">
        <v>0</v>
      </c>
      <c r="H145">
        <v>0</v>
      </c>
      <c r="I145">
        <v>0</v>
      </c>
      <c r="K145">
        <v>13450</v>
      </c>
      <c r="L145">
        <v>2.9106254057563299</v>
      </c>
      <c r="M145">
        <v>1.3827490490387582</v>
      </c>
    </row>
    <row r="146" spans="1:13" x14ac:dyDescent="0.25">
      <c r="A146">
        <v>33</v>
      </c>
      <c r="C146" t="s">
        <v>249</v>
      </c>
      <c r="I146" t="s">
        <v>21</v>
      </c>
      <c r="K146">
        <v>8500</v>
      </c>
      <c r="L146">
        <v>1.8394286950876433</v>
      </c>
      <c r="M146">
        <v>0.8738562763441966</v>
      </c>
    </row>
    <row r="147" spans="1:13" x14ac:dyDescent="0.25">
      <c r="A147" t="s">
        <v>250</v>
      </c>
      <c r="C147" t="s">
        <v>251</v>
      </c>
      <c r="E147">
        <v>0</v>
      </c>
      <c r="F147">
        <v>0</v>
      </c>
      <c r="G147">
        <v>0</v>
      </c>
      <c r="H147">
        <v>0</v>
      </c>
      <c r="I147">
        <v>8500</v>
      </c>
      <c r="K147">
        <v>8500</v>
      </c>
      <c r="L147">
        <v>1.8394286950876433</v>
      </c>
      <c r="M147">
        <v>0.8738562763441966</v>
      </c>
    </row>
    <row r="148" spans="1:13" x14ac:dyDescent="0.25">
      <c r="A148">
        <v>50</v>
      </c>
      <c r="C148" t="s">
        <v>252</v>
      </c>
      <c r="I148" t="s">
        <v>21</v>
      </c>
      <c r="K148">
        <v>45000</v>
      </c>
      <c r="L148">
        <v>9.7381519151698761</v>
      </c>
      <c r="M148">
        <v>4.6262979335869234</v>
      </c>
    </row>
    <row r="149" spans="1:13" x14ac:dyDescent="0.25">
      <c r="A149" t="s">
        <v>253</v>
      </c>
      <c r="C149" t="s">
        <v>254</v>
      </c>
      <c r="E149">
        <v>0</v>
      </c>
      <c r="F149">
        <v>0</v>
      </c>
      <c r="G149">
        <v>0</v>
      </c>
      <c r="H149">
        <v>45000</v>
      </c>
      <c r="I149">
        <v>0</v>
      </c>
      <c r="K149">
        <v>45000</v>
      </c>
      <c r="L149">
        <v>9.7381519151698761</v>
      </c>
      <c r="M149">
        <v>4.6262979335869234</v>
      </c>
    </row>
    <row r="150" spans="1:13" x14ac:dyDescent="0.25">
      <c r="A150" t="s">
        <v>255</v>
      </c>
      <c r="C150" t="s">
        <v>256</v>
      </c>
      <c r="E150">
        <v>0</v>
      </c>
      <c r="F150">
        <v>0</v>
      </c>
      <c r="G150">
        <v>0</v>
      </c>
      <c r="H150">
        <v>0</v>
      </c>
      <c r="I150">
        <v>0</v>
      </c>
      <c r="K150">
        <v>0</v>
      </c>
      <c r="L150">
        <v>0</v>
      </c>
      <c r="M150">
        <v>0</v>
      </c>
    </row>
    <row r="151" spans="1:13" x14ac:dyDescent="0.25">
      <c r="C151" t="s">
        <v>21</v>
      </c>
      <c r="E151">
        <v>1093563.2478</v>
      </c>
      <c r="F151">
        <v>126195</v>
      </c>
      <c r="G151">
        <v>235475.95969999998</v>
      </c>
      <c r="H151">
        <v>152953.66</v>
      </c>
      <c r="I151">
        <v>1214370</v>
      </c>
      <c r="K151">
        <v>3245941.5476249997</v>
      </c>
      <c r="L151">
        <v>702.43270885630807</v>
      </c>
      <c r="M151">
        <v>333.7042816515883</v>
      </c>
    </row>
    <row r="154" spans="1:13" x14ac:dyDescent="0.25">
      <c r="A154" t="s">
        <v>257</v>
      </c>
    </row>
    <row r="155" spans="1:13" x14ac:dyDescent="0.25">
      <c r="A155" t="s">
        <v>258</v>
      </c>
    </row>
    <row r="156" spans="1:13" x14ac:dyDescent="0.25">
      <c r="A156" t="s">
        <v>259</v>
      </c>
      <c r="C156" t="s">
        <v>3</v>
      </c>
      <c r="K156" t="s">
        <v>297</v>
      </c>
      <c r="L156">
        <v>0</v>
      </c>
    </row>
    <row r="157" spans="1:13" x14ac:dyDescent="0.25">
      <c r="A157" t="s">
        <v>260</v>
      </c>
      <c r="C157" t="s">
        <v>7</v>
      </c>
      <c r="K157" t="s">
        <v>298</v>
      </c>
      <c r="L157">
        <v>2960</v>
      </c>
    </row>
    <row r="158" spans="1:13" x14ac:dyDescent="0.25">
      <c r="A158" t="s">
        <v>261</v>
      </c>
      <c r="C158">
        <v>46254</v>
      </c>
      <c r="K158" t="s">
        <v>299</v>
      </c>
      <c r="L158">
        <v>1661</v>
      </c>
    </row>
    <row r="159" spans="1:13" x14ac:dyDescent="0.25">
      <c r="A159" t="s">
        <v>262</v>
      </c>
      <c r="C159" t="s">
        <v>10</v>
      </c>
      <c r="K159" t="s">
        <v>300</v>
      </c>
      <c r="L159">
        <v>4621</v>
      </c>
    </row>
    <row r="160" spans="1:13" x14ac:dyDescent="0.25">
      <c r="K160" t="s">
        <v>301</v>
      </c>
      <c r="L160">
        <v>1121</v>
      </c>
    </row>
    <row r="161" spans="8:13" x14ac:dyDescent="0.25">
      <c r="K161" t="s">
        <v>302</v>
      </c>
      <c r="L161">
        <v>2784</v>
      </c>
    </row>
    <row r="162" spans="8:13" x14ac:dyDescent="0.25">
      <c r="K162" t="s">
        <v>310</v>
      </c>
      <c r="L162">
        <v>624</v>
      </c>
    </row>
    <row r="163" spans="8:13" x14ac:dyDescent="0.25">
      <c r="H163" t="s">
        <v>263</v>
      </c>
      <c r="K163" t="s">
        <v>305</v>
      </c>
      <c r="L163">
        <v>9727</v>
      </c>
    </row>
    <row r="164" spans="8:13" x14ac:dyDescent="0.25">
      <c r="H164" t="s">
        <v>308</v>
      </c>
    </row>
    <row r="165" spans="8:13" x14ac:dyDescent="0.25">
      <c r="I165" t="s">
        <v>264</v>
      </c>
    </row>
    <row r="166" spans="8:13" x14ac:dyDescent="0.25">
      <c r="I166" t="s">
        <v>265</v>
      </c>
      <c r="L166">
        <v>1093563.2478</v>
      </c>
    </row>
    <row r="167" spans="8:13" x14ac:dyDescent="0.25">
      <c r="I167" t="s">
        <v>266</v>
      </c>
      <c r="L167">
        <v>126195</v>
      </c>
    </row>
    <row r="168" spans="8:13" x14ac:dyDescent="0.25">
      <c r="I168" t="s">
        <v>267</v>
      </c>
      <c r="L168">
        <v>235475.95969999998</v>
      </c>
    </row>
    <row r="169" spans="8:13" x14ac:dyDescent="0.25">
      <c r="I169" t="s">
        <v>268</v>
      </c>
      <c r="L169">
        <v>152953.66</v>
      </c>
    </row>
    <row r="170" spans="8:13" x14ac:dyDescent="0.25">
      <c r="I170" t="s">
        <v>269</v>
      </c>
      <c r="L170">
        <v>1214370</v>
      </c>
    </row>
    <row r="171" spans="8:13" x14ac:dyDescent="0.25">
      <c r="I171" t="s">
        <v>270</v>
      </c>
      <c r="L171">
        <v>2822557.8674999997</v>
      </c>
    </row>
    <row r="172" spans="8:13" x14ac:dyDescent="0.25">
      <c r="I172" t="s">
        <v>271</v>
      </c>
      <c r="L172">
        <v>0.15</v>
      </c>
    </row>
    <row r="173" spans="8:13" x14ac:dyDescent="0.25">
      <c r="I173" t="s">
        <v>272</v>
      </c>
      <c r="L173">
        <v>423383.68012499996</v>
      </c>
    </row>
    <row r="174" spans="8:13" x14ac:dyDescent="0.25">
      <c r="I174" t="s">
        <v>273</v>
      </c>
      <c r="L174">
        <v>3245941.5476249997</v>
      </c>
      <c r="M174" t="s">
        <v>309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AD6D6-E14C-4E96-824D-B331810FDE4C}">
  <dimension ref="A3:M174"/>
  <sheetViews>
    <sheetView workbookViewId="0">
      <selection activeCell="C25" sqref="C25"/>
    </sheetView>
  </sheetViews>
  <sheetFormatPr defaultRowHeight="15" x14ac:dyDescent="0.25"/>
  <sheetData>
    <row r="3" spans="1:13" x14ac:dyDescent="0.25">
      <c r="A3" t="s">
        <v>0</v>
      </c>
      <c r="E3" t="s">
        <v>274</v>
      </c>
    </row>
    <row r="5" spans="1:13" x14ac:dyDescent="0.25">
      <c r="A5" t="s">
        <v>2</v>
      </c>
      <c r="C5" t="s">
        <v>3</v>
      </c>
      <c r="L5" t="s">
        <v>297</v>
      </c>
      <c r="M5">
        <v>1745</v>
      </c>
    </row>
    <row r="6" spans="1:13" x14ac:dyDescent="0.25">
      <c r="A6" t="s">
        <v>4</v>
      </c>
      <c r="C6" t="s">
        <v>5</v>
      </c>
      <c r="L6" t="s">
        <v>298</v>
      </c>
      <c r="M6">
        <v>0</v>
      </c>
    </row>
    <row r="7" spans="1:13" x14ac:dyDescent="0.25">
      <c r="A7" t="s">
        <v>6</v>
      </c>
      <c r="C7" t="s">
        <v>7</v>
      </c>
      <c r="L7" t="s">
        <v>299</v>
      </c>
      <c r="M7">
        <v>0</v>
      </c>
    </row>
    <row r="8" spans="1:13" x14ac:dyDescent="0.25">
      <c r="A8" t="s">
        <v>8</v>
      </c>
      <c r="C8">
        <v>46254</v>
      </c>
      <c r="L8" t="s">
        <v>300</v>
      </c>
      <c r="M8">
        <v>1745</v>
      </c>
    </row>
    <row r="9" spans="1:13" x14ac:dyDescent="0.25">
      <c r="A9" t="s">
        <v>9</v>
      </c>
      <c r="C9">
        <v>22</v>
      </c>
      <c r="L9" t="s">
        <v>301</v>
      </c>
      <c r="M9">
        <v>0</v>
      </c>
    </row>
    <row r="10" spans="1:13" x14ac:dyDescent="0.25">
      <c r="A10" t="s">
        <v>11</v>
      </c>
      <c r="L10" t="s">
        <v>302</v>
      </c>
      <c r="M10">
        <v>0</v>
      </c>
    </row>
    <row r="11" spans="1:13" x14ac:dyDescent="0.25">
      <c r="L11" t="s">
        <v>303</v>
      </c>
      <c r="M11">
        <v>0</v>
      </c>
    </row>
    <row r="12" spans="1:13" x14ac:dyDescent="0.25">
      <c r="L12" t="s">
        <v>304</v>
      </c>
      <c r="M12">
        <v>0</v>
      </c>
    </row>
    <row r="13" spans="1:13" x14ac:dyDescent="0.25">
      <c r="L13" t="s">
        <v>305</v>
      </c>
      <c r="M13">
        <v>1745</v>
      </c>
    </row>
    <row r="15" spans="1:13" x14ac:dyDescent="0.25">
      <c r="A15" t="s">
        <v>12</v>
      </c>
      <c r="C15" t="s">
        <v>13</v>
      </c>
      <c r="E15" t="s">
        <v>14</v>
      </c>
      <c r="F15" t="s">
        <v>15</v>
      </c>
      <c r="G15" t="s">
        <v>16</v>
      </c>
      <c r="H15" t="s">
        <v>17</v>
      </c>
      <c r="I15" t="s">
        <v>18</v>
      </c>
      <c r="K15" t="s">
        <v>19</v>
      </c>
      <c r="L15" t="s">
        <v>306</v>
      </c>
      <c r="M15" t="s">
        <v>307</v>
      </c>
    </row>
    <row r="16" spans="1:13" x14ac:dyDescent="0.25">
      <c r="A16">
        <v>1</v>
      </c>
      <c r="C16" t="s">
        <v>20</v>
      </c>
      <c r="I16" t="s">
        <v>21</v>
      </c>
      <c r="K16">
        <v>18120.5</v>
      </c>
      <c r="L16">
        <v>10.384240687679084</v>
      </c>
      <c r="M16">
        <v>10.384240687679084</v>
      </c>
    </row>
    <row r="17" spans="1:13" x14ac:dyDescent="0.25">
      <c r="A17" t="s">
        <v>22</v>
      </c>
      <c r="C17" t="s">
        <v>23</v>
      </c>
      <c r="E17">
        <v>0</v>
      </c>
      <c r="F17">
        <v>5845.5</v>
      </c>
      <c r="G17">
        <v>0</v>
      </c>
      <c r="H17">
        <v>0</v>
      </c>
      <c r="I17">
        <v>0</v>
      </c>
      <c r="K17">
        <v>5845.5</v>
      </c>
      <c r="L17">
        <v>3.3498567335243554</v>
      </c>
      <c r="M17">
        <v>3.3498567335243554</v>
      </c>
    </row>
    <row r="18" spans="1:13" x14ac:dyDescent="0.25">
      <c r="A18" t="s">
        <v>24</v>
      </c>
      <c r="C18" t="s">
        <v>25</v>
      </c>
      <c r="E18">
        <v>0</v>
      </c>
      <c r="F18">
        <v>0</v>
      </c>
      <c r="G18">
        <v>0</v>
      </c>
      <c r="H18">
        <v>0</v>
      </c>
      <c r="I18">
        <v>0</v>
      </c>
      <c r="K18">
        <v>0</v>
      </c>
      <c r="L18">
        <v>0</v>
      </c>
      <c r="M18">
        <v>0</v>
      </c>
    </row>
    <row r="19" spans="1:13" x14ac:dyDescent="0.25">
      <c r="A19" t="s">
        <v>26</v>
      </c>
      <c r="C19" t="s">
        <v>27</v>
      </c>
      <c r="E19">
        <v>0</v>
      </c>
      <c r="F19">
        <v>0</v>
      </c>
      <c r="G19">
        <v>0</v>
      </c>
      <c r="H19">
        <v>0</v>
      </c>
      <c r="I19">
        <v>0</v>
      </c>
      <c r="K19">
        <v>0</v>
      </c>
      <c r="L19">
        <v>0</v>
      </c>
      <c r="M19">
        <v>0</v>
      </c>
    </row>
    <row r="20" spans="1:13" x14ac:dyDescent="0.25">
      <c r="A20" t="s">
        <v>28</v>
      </c>
      <c r="C20" t="s">
        <v>29</v>
      </c>
      <c r="E20">
        <v>0</v>
      </c>
      <c r="F20">
        <v>0</v>
      </c>
      <c r="G20">
        <v>0</v>
      </c>
      <c r="H20">
        <v>1500</v>
      </c>
      <c r="I20">
        <v>0</v>
      </c>
      <c r="K20">
        <v>1500</v>
      </c>
      <c r="L20">
        <v>0.85959885386819479</v>
      </c>
      <c r="M20">
        <v>0.85959885386819479</v>
      </c>
    </row>
    <row r="21" spans="1:13" x14ac:dyDescent="0.25">
      <c r="A21" t="s">
        <v>30</v>
      </c>
      <c r="C21" t="s">
        <v>31</v>
      </c>
      <c r="E21">
        <v>0</v>
      </c>
      <c r="F21">
        <v>0</v>
      </c>
      <c r="G21">
        <v>0</v>
      </c>
      <c r="H21">
        <v>1000</v>
      </c>
      <c r="I21">
        <v>0</v>
      </c>
      <c r="K21">
        <v>1000</v>
      </c>
      <c r="L21">
        <v>0.57306590257879653</v>
      </c>
      <c r="M21">
        <v>0.57306590257879653</v>
      </c>
    </row>
    <row r="22" spans="1:13" x14ac:dyDescent="0.25">
      <c r="A22" t="s">
        <v>32</v>
      </c>
      <c r="C22" t="s">
        <v>33</v>
      </c>
      <c r="E22">
        <v>0</v>
      </c>
      <c r="F22">
        <v>0</v>
      </c>
      <c r="G22">
        <v>0</v>
      </c>
      <c r="H22">
        <v>500</v>
      </c>
      <c r="I22">
        <v>0</v>
      </c>
      <c r="K22">
        <v>500</v>
      </c>
      <c r="L22">
        <v>0.28653295128939826</v>
      </c>
      <c r="M22">
        <v>0.28653295128939826</v>
      </c>
    </row>
    <row r="23" spans="1:13" x14ac:dyDescent="0.25">
      <c r="A23" t="s">
        <v>34</v>
      </c>
      <c r="C23" t="s">
        <v>35</v>
      </c>
      <c r="E23">
        <v>0</v>
      </c>
      <c r="F23">
        <v>0</v>
      </c>
      <c r="G23">
        <v>0</v>
      </c>
      <c r="H23">
        <v>0</v>
      </c>
      <c r="I23">
        <v>0</v>
      </c>
      <c r="K23">
        <v>0</v>
      </c>
      <c r="L23">
        <v>0</v>
      </c>
      <c r="M23">
        <v>0</v>
      </c>
    </row>
    <row r="24" spans="1:13" x14ac:dyDescent="0.25">
      <c r="A24" t="s">
        <v>36</v>
      </c>
      <c r="C24" t="s">
        <v>37</v>
      </c>
      <c r="E24">
        <v>0</v>
      </c>
      <c r="F24">
        <v>0</v>
      </c>
      <c r="G24">
        <v>0</v>
      </c>
      <c r="H24">
        <v>0</v>
      </c>
      <c r="I24">
        <v>0</v>
      </c>
      <c r="K24">
        <v>0</v>
      </c>
      <c r="L24">
        <v>0</v>
      </c>
      <c r="M24">
        <v>0</v>
      </c>
    </row>
    <row r="25" spans="1:13" x14ac:dyDescent="0.25">
      <c r="A25" t="s">
        <v>38</v>
      </c>
      <c r="C25" t="s">
        <v>39</v>
      </c>
      <c r="E25">
        <v>0</v>
      </c>
      <c r="F25">
        <v>0</v>
      </c>
      <c r="G25">
        <v>0</v>
      </c>
      <c r="H25">
        <v>800</v>
      </c>
      <c r="I25">
        <v>0</v>
      </c>
      <c r="K25">
        <v>800</v>
      </c>
      <c r="L25">
        <v>0.45845272206303728</v>
      </c>
      <c r="M25">
        <v>0.45845272206303728</v>
      </c>
    </row>
    <row r="26" spans="1:13" x14ac:dyDescent="0.25">
      <c r="A26" t="s">
        <v>40</v>
      </c>
      <c r="C26" t="s">
        <v>275</v>
      </c>
      <c r="E26">
        <v>0</v>
      </c>
      <c r="F26">
        <v>0</v>
      </c>
      <c r="G26">
        <v>0</v>
      </c>
      <c r="H26">
        <v>250</v>
      </c>
      <c r="I26">
        <v>0</v>
      </c>
      <c r="K26">
        <v>250</v>
      </c>
      <c r="L26">
        <v>0.14326647564469913</v>
      </c>
      <c r="M26">
        <v>0.14326647564469913</v>
      </c>
    </row>
    <row r="27" spans="1:13" x14ac:dyDescent="0.25">
      <c r="A27" t="s">
        <v>42</v>
      </c>
      <c r="C27" t="s">
        <v>43</v>
      </c>
      <c r="E27">
        <v>0</v>
      </c>
      <c r="F27">
        <v>0</v>
      </c>
      <c r="G27">
        <v>0</v>
      </c>
      <c r="H27">
        <v>0</v>
      </c>
      <c r="I27">
        <v>0</v>
      </c>
      <c r="K27">
        <v>0</v>
      </c>
      <c r="L27">
        <v>0</v>
      </c>
      <c r="M27">
        <v>0</v>
      </c>
    </row>
    <row r="28" spans="1:13" x14ac:dyDescent="0.25">
      <c r="A28" t="s">
        <v>44</v>
      </c>
      <c r="C28" t="s">
        <v>45</v>
      </c>
      <c r="E28">
        <v>0</v>
      </c>
      <c r="F28">
        <v>750</v>
      </c>
      <c r="G28">
        <v>300</v>
      </c>
      <c r="H28">
        <v>0</v>
      </c>
      <c r="I28">
        <v>0</v>
      </c>
      <c r="K28">
        <v>1050</v>
      </c>
      <c r="L28">
        <v>0.60171919770773641</v>
      </c>
      <c r="M28">
        <v>0.60171919770773641</v>
      </c>
    </row>
    <row r="29" spans="1:13" x14ac:dyDescent="0.25">
      <c r="A29" t="s">
        <v>46</v>
      </c>
      <c r="C29" t="s">
        <v>47</v>
      </c>
      <c r="E29">
        <v>0</v>
      </c>
      <c r="F29">
        <v>0</v>
      </c>
      <c r="G29">
        <v>0</v>
      </c>
      <c r="H29">
        <v>0</v>
      </c>
      <c r="I29">
        <v>0</v>
      </c>
      <c r="K29">
        <v>0</v>
      </c>
      <c r="L29">
        <v>0</v>
      </c>
      <c r="M29">
        <v>0</v>
      </c>
    </row>
    <row r="30" spans="1:13" x14ac:dyDescent="0.25">
      <c r="A30" t="s">
        <v>48</v>
      </c>
      <c r="C30" t="s">
        <v>49</v>
      </c>
      <c r="E30">
        <v>0</v>
      </c>
      <c r="F30">
        <v>1500</v>
      </c>
      <c r="G30">
        <v>1250</v>
      </c>
      <c r="H30">
        <v>0</v>
      </c>
      <c r="I30">
        <v>1725</v>
      </c>
      <c r="K30">
        <v>4475</v>
      </c>
      <c r="L30">
        <v>2.5644699140401146</v>
      </c>
      <c r="M30">
        <v>2.5644699140401146</v>
      </c>
    </row>
    <row r="31" spans="1:13" x14ac:dyDescent="0.25">
      <c r="A31" t="s">
        <v>50</v>
      </c>
      <c r="C31" t="s">
        <v>51</v>
      </c>
      <c r="E31">
        <v>0</v>
      </c>
      <c r="F31">
        <v>0</v>
      </c>
      <c r="G31">
        <v>0</v>
      </c>
      <c r="H31">
        <v>1500</v>
      </c>
      <c r="I31">
        <v>0</v>
      </c>
      <c r="K31">
        <v>1500</v>
      </c>
      <c r="L31">
        <v>0.85959885386819479</v>
      </c>
      <c r="M31">
        <v>0.85959885386819479</v>
      </c>
    </row>
    <row r="32" spans="1:13" x14ac:dyDescent="0.25">
      <c r="A32" t="s">
        <v>52</v>
      </c>
      <c r="C32" t="s">
        <v>53</v>
      </c>
      <c r="E32">
        <v>0</v>
      </c>
      <c r="F32">
        <v>0</v>
      </c>
      <c r="G32">
        <v>0</v>
      </c>
      <c r="H32">
        <v>450</v>
      </c>
      <c r="I32">
        <v>0</v>
      </c>
      <c r="K32">
        <v>450</v>
      </c>
      <c r="L32">
        <v>0.25787965616045844</v>
      </c>
      <c r="M32">
        <v>0.25787965616045844</v>
      </c>
    </row>
    <row r="33" spans="1:13" x14ac:dyDescent="0.25">
      <c r="A33" t="s">
        <v>54</v>
      </c>
      <c r="C33" t="s">
        <v>55</v>
      </c>
      <c r="E33">
        <v>0</v>
      </c>
      <c r="F33">
        <v>750</v>
      </c>
      <c r="G33">
        <v>0</v>
      </c>
      <c r="H33">
        <v>0</v>
      </c>
      <c r="I33">
        <v>0</v>
      </c>
      <c r="K33">
        <v>750</v>
      </c>
      <c r="L33">
        <v>0.42979942693409739</v>
      </c>
      <c r="M33">
        <v>0.42979942693409739</v>
      </c>
    </row>
    <row r="34" spans="1:13" x14ac:dyDescent="0.25">
      <c r="A34">
        <v>2</v>
      </c>
      <c r="C34" t="s">
        <v>56</v>
      </c>
      <c r="I34" t="s">
        <v>21</v>
      </c>
      <c r="K34">
        <v>0</v>
      </c>
      <c r="L34">
        <v>0</v>
      </c>
      <c r="M34">
        <v>0</v>
      </c>
    </row>
    <row r="35" spans="1:13" x14ac:dyDescent="0.25">
      <c r="A35" t="s">
        <v>57</v>
      </c>
      <c r="C35" t="s">
        <v>58</v>
      </c>
      <c r="E35">
        <v>0</v>
      </c>
      <c r="F35">
        <v>0</v>
      </c>
      <c r="G35">
        <v>0</v>
      </c>
      <c r="H35">
        <v>0</v>
      </c>
      <c r="I35">
        <v>0</v>
      </c>
      <c r="K35">
        <v>0</v>
      </c>
      <c r="L35">
        <v>0</v>
      </c>
      <c r="M35">
        <v>0</v>
      </c>
    </row>
    <row r="36" spans="1:13" x14ac:dyDescent="0.25">
      <c r="A36">
        <v>3</v>
      </c>
      <c r="C36" t="s">
        <v>59</v>
      </c>
      <c r="I36" t="s">
        <v>21</v>
      </c>
      <c r="K36">
        <v>0</v>
      </c>
      <c r="L36">
        <v>0</v>
      </c>
      <c r="M36">
        <v>0</v>
      </c>
    </row>
    <row r="37" spans="1:13" x14ac:dyDescent="0.25">
      <c r="A37" t="s">
        <v>60</v>
      </c>
      <c r="C37" t="s">
        <v>61</v>
      </c>
      <c r="E37">
        <v>0</v>
      </c>
      <c r="F37">
        <v>0</v>
      </c>
      <c r="G37">
        <v>0</v>
      </c>
      <c r="H37">
        <v>0</v>
      </c>
      <c r="I37">
        <v>0</v>
      </c>
      <c r="K37">
        <v>0</v>
      </c>
      <c r="L37">
        <v>0</v>
      </c>
      <c r="M37">
        <v>0</v>
      </c>
    </row>
    <row r="38" spans="1:13" x14ac:dyDescent="0.25">
      <c r="A38" t="s">
        <v>62</v>
      </c>
      <c r="C38" t="s">
        <v>63</v>
      </c>
      <c r="E38">
        <v>0</v>
      </c>
      <c r="F38">
        <v>0</v>
      </c>
      <c r="G38">
        <v>0</v>
      </c>
      <c r="H38">
        <v>0</v>
      </c>
      <c r="I38">
        <v>0</v>
      </c>
      <c r="K38">
        <v>0</v>
      </c>
      <c r="L38">
        <v>0</v>
      </c>
      <c r="M38">
        <v>0</v>
      </c>
    </row>
    <row r="39" spans="1:13" x14ac:dyDescent="0.25">
      <c r="A39">
        <v>4</v>
      </c>
      <c r="C39" t="s">
        <v>64</v>
      </c>
      <c r="I39" t="s">
        <v>21</v>
      </c>
      <c r="K39">
        <v>0</v>
      </c>
      <c r="L39">
        <v>0</v>
      </c>
      <c r="M39">
        <v>0</v>
      </c>
    </row>
    <row r="40" spans="1:13" x14ac:dyDescent="0.25">
      <c r="A40" t="s">
        <v>65</v>
      </c>
      <c r="C40" t="s">
        <v>66</v>
      </c>
      <c r="E40">
        <v>0</v>
      </c>
      <c r="F40">
        <v>0</v>
      </c>
      <c r="G40">
        <v>0</v>
      </c>
      <c r="H40">
        <v>0</v>
      </c>
      <c r="I40">
        <v>0</v>
      </c>
      <c r="K40">
        <v>0</v>
      </c>
      <c r="L40">
        <v>0</v>
      </c>
      <c r="M40">
        <v>0</v>
      </c>
    </row>
    <row r="41" spans="1:13" x14ac:dyDescent="0.25">
      <c r="A41" t="s">
        <v>67</v>
      </c>
      <c r="C41" t="s">
        <v>68</v>
      </c>
      <c r="E41">
        <v>0</v>
      </c>
      <c r="F41">
        <v>0</v>
      </c>
      <c r="G41">
        <v>0</v>
      </c>
      <c r="H41">
        <v>0</v>
      </c>
      <c r="I41">
        <v>0</v>
      </c>
      <c r="K41">
        <v>0</v>
      </c>
      <c r="L41">
        <v>0</v>
      </c>
      <c r="M41">
        <v>0</v>
      </c>
    </row>
    <row r="42" spans="1:13" x14ac:dyDescent="0.25">
      <c r="A42" t="s">
        <v>69</v>
      </c>
      <c r="C42" t="s">
        <v>70</v>
      </c>
      <c r="E42">
        <v>0</v>
      </c>
      <c r="F42">
        <v>0</v>
      </c>
      <c r="G42">
        <v>0</v>
      </c>
      <c r="H42">
        <v>0</v>
      </c>
      <c r="I42">
        <v>0</v>
      </c>
      <c r="K42">
        <v>0</v>
      </c>
      <c r="L42">
        <v>0</v>
      </c>
      <c r="M42">
        <v>0</v>
      </c>
    </row>
    <row r="43" spans="1:13" x14ac:dyDescent="0.25">
      <c r="A43">
        <v>5</v>
      </c>
      <c r="C43" t="s">
        <v>71</v>
      </c>
      <c r="I43" t="s">
        <v>21</v>
      </c>
      <c r="K43">
        <v>0</v>
      </c>
      <c r="L43">
        <v>0</v>
      </c>
      <c r="M43">
        <v>0</v>
      </c>
    </row>
    <row r="44" spans="1:13" x14ac:dyDescent="0.25">
      <c r="A44" t="s">
        <v>72</v>
      </c>
      <c r="C44" t="s">
        <v>73</v>
      </c>
      <c r="E44">
        <v>0</v>
      </c>
      <c r="F44">
        <v>0</v>
      </c>
      <c r="G44">
        <v>0</v>
      </c>
      <c r="H44">
        <v>0</v>
      </c>
      <c r="I44">
        <v>0</v>
      </c>
      <c r="K44">
        <v>0</v>
      </c>
      <c r="L44">
        <v>0</v>
      </c>
      <c r="M44">
        <v>0</v>
      </c>
    </row>
    <row r="45" spans="1:13" x14ac:dyDescent="0.25">
      <c r="A45" t="s">
        <v>74</v>
      </c>
      <c r="C45" t="s">
        <v>276</v>
      </c>
      <c r="E45">
        <v>0</v>
      </c>
      <c r="F45">
        <v>0</v>
      </c>
      <c r="G45">
        <v>0</v>
      </c>
      <c r="H45">
        <v>0</v>
      </c>
      <c r="I45">
        <v>0</v>
      </c>
      <c r="K45">
        <v>0</v>
      </c>
      <c r="L45">
        <v>0</v>
      </c>
      <c r="M45">
        <v>0</v>
      </c>
    </row>
    <row r="46" spans="1:13" x14ac:dyDescent="0.25">
      <c r="A46" t="s">
        <v>76</v>
      </c>
      <c r="C46" t="s">
        <v>277</v>
      </c>
      <c r="E46">
        <v>0</v>
      </c>
      <c r="F46">
        <v>0</v>
      </c>
      <c r="G46">
        <v>0</v>
      </c>
      <c r="H46">
        <v>0</v>
      </c>
      <c r="I46">
        <v>0</v>
      </c>
      <c r="K46">
        <v>0</v>
      </c>
      <c r="L46">
        <v>0</v>
      </c>
      <c r="M46">
        <v>0</v>
      </c>
    </row>
    <row r="47" spans="1:13" x14ac:dyDescent="0.25">
      <c r="A47" t="s">
        <v>78</v>
      </c>
      <c r="C47" t="s">
        <v>79</v>
      </c>
      <c r="E47">
        <v>0</v>
      </c>
      <c r="F47">
        <v>0</v>
      </c>
      <c r="G47">
        <v>0</v>
      </c>
      <c r="H47">
        <v>0</v>
      </c>
      <c r="I47">
        <v>0</v>
      </c>
      <c r="K47">
        <v>0</v>
      </c>
      <c r="L47">
        <v>0</v>
      </c>
      <c r="M47">
        <v>0</v>
      </c>
    </row>
    <row r="48" spans="1:13" x14ac:dyDescent="0.25">
      <c r="A48">
        <v>6</v>
      </c>
      <c r="C48" t="s">
        <v>80</v>
      </c>
      <c r="I48" t="s">
        <v>21</v>
      </c>
      <c r="K48">
        <v>65107</v>
      </c>
      <c r="L48">
        <v>37.310601719197706</v>
      </c>
      <c r="M48">
        <v>37.310601719197706</v>
      </c>
    </row>
    <row r="49" spans="1:13" x14ac:dyDescent="0.25">
      <c r="A49" t="s">
        <v>81</v>
      </c>
      <c r="C49" t="s">
        <v>82</v>
      </c>
      <c r="E49">
        <v>0</v>
      </c>
      <c r="F49">
        <v>520</v>
      </c>
      <c r="G49">
        <v>3294</v>
      </c>
      <c r="H49">
        <v>0</v>
      </c>
      <c r="I49">
        <v>10420</v>
      </c>
      <c r="K49">
        <v>14234</v>
      </c>
      <c r="L49">
        <v>8.1570200573065907</v>
      </c>
      <c r="M49">
        <v>8.1570200573065907</v>
      </c>
    </row>
    <row r="50" spans="1:13" x14ac:dyDescent="0.25">
      <c r="A50" t="s">
        <v>83</v>
      </c>
      <c r="C50" t="s">
        <v>84</v>
      </c>
      <c r="E50">
        <v>0</v>
      </c>
      <c r="F50">
        <v>0</v>
      </c>
      <c r="G50">
        <v>0</v>
      </c>
      <c r="H50">
        <v>0</v>
      </c>
      <c r="I50">
        <v>0</v>
      </c>
      <c r="K50">
        <v>0</v>
      </c>
      <c r="L50">
        <v>0</v>
      </c>
      <c r="M50">
        <v>0</v>
      </c>
    </row>
    <row r="51" spans="1:13" x14ac:dyDescent="0.25">
      <c r="A51" t="s">
        <v>85</v>
      </c>
      <c r="C51" t="s">
        <v>278</v>
      </c>
      <c r="E51">
        <v>29541</v>
      </c>
      <c r="F51">
        <v>0</v>
      </c>
      <c r="G51">
        <v>0</v>
      </c>
      <c r="H51">
        <v>0</v>
      </c>
      <c r="I51">
        <v>0</v>
      </c>
      <c r="K51">
        <v>29541</v>
      </c>
      <c r="L51">
        <v>16.928939828080228</v>
      </c>
      <c r="M51">
        <v>16.928939828080228</v>
      </c>
    </row>
    <row r="52" spans="1:13" x14ac:dyDescent="0.25">
      <c r="A52" t="s">
        <v>87</v>
      </c>
      <c r="C52" t="s">
        <v>88</v>
      </c>
      <c r="E52">
        <v>0</v>
      </c>
      <c r="F52">
        <v>0</v>
      </c>
      <c r="G52">
        <v>0</v>
      </c>
      <c r="H52">
        <v>0</v>
      </c>
      <c r="I52">
        <v>0</v>
      </c>
      <c r="K52">
        <v>0</v>
      </c>
      <c r="L52">
        <v>0</v>
      </c>
      <c r="M52">
        <v>0</v>
      </c>
    </row>
    <row r="53" spans="1:13" x14ac:dyDescent="0.25">
      <c r="A53" t="s">
        <v>89</v>
      </c>
      <c r="C53" t="s">
        <v>90</v>
      </c>
      <c r="E53">
        <v>0</v>
      </c>
      <c r="F53">
        <v>0</v>
      </c>
      <c r="G53">
        <v>5034</v>
      </c>
      <c r="H53">
        <v>0</v>
      </c>
      <c r="I53">
        <v>7840</v>
      </c>
      <c r="K53">
        <v>12874</v>
      </c>
      <c r="L53">
        <v>7.3776504297994272</v>
      </c>
      <c r="M53">
        <v>7.3776504297994272</v>
      </c>
    </row>
    <row r="54" spans="1:13" x14ac:dyDescent="0.25">
      <c r="A54" t="s">
        <v>91</v>
      </c>
      <c r="C54" t="s">
        <v>92</v>
      </c>
      <c r="E54">
        <v>8458</v>
      </c>
      <c r="F54">
        <v>0</v>
      </c>
      <c r="G54">
        <v>0</v>
      </c>
      <c r="H54">
        <v>0</v>
      </c>
      <c r="I54">
        <v>0</v>
      </c>
      <c r="K54">
        <v>8458</v>
      </c>
      <c r="L54">
        <v>4.8469914040114617</v>
      </c>
      <c r="M54">
        <v>4.8469914040114617</v>
      </c>
    </row>
    <row r="55" spans="1:13" x14ac:dyDescent="0.25">
      <c r="A55">
        <v>7</v>
      </c>
      <c r="C55" t="s">
        <v>93</v>
      </c>
      <c r="I55" t="s">
        <v>21</v>
      </c>
      <c r="K55">
        <v>3470</v>
      </c>
      <c r="L55">
        <v>1.9885386819484241</v>
      </c>
      <c r="M55">
        <v>1.9885386819484241</v>
      </c>
    </row>
    <row r="56" spans="1:13" x14ac:dyDescent="0.25">
      <c r="A56" t="s">
        <v>94</v>
      </c>
      <c r="C56" t="s">
        <v>95</v>
      </c>
      <c r="E56">
        <v>0</v>
      </c>
      <c r="F56">
        <v>0</v>
      </c>
      <c r="G56">
        <v>0</v>
      </c>
      <c r="H56">
        <v>0</v>
      </c>
      <c r="I56">
        <v>0</v>
      </c>
      <c r="K56">
        <v>0</v>
      </c>
      <c r="L56">
        <v>0</v>
      </c>
      <c r="M56">
        <v>0</v>
      </c>
    </row>
    <row r="57" spans="1:13" x14ac:dyDescent="0.25">
      <c r="A57" t="s">
        <v>96</v>
      </c>
      <c r="C57" t="s">
        <v>97</v>
      </c>
      <c r="E57">
        <v>0</v>
      </c>
      <c r="F57">
        <v>0</v>
      </c>
      <c r="G57">
        <v>0</v>
      </c>
      <c r="H57">
        <v>0</v>
      </c>
      <c r="I57">
        <v>3470</v>
      </c>
      <c r="K57">
        <v>3470</v>
      </c>
      <c r="L57">
        <v>1.9885386819484241</v>
      </c>
      <c r="M57">
        <v>1.9885386819484241</v>
      </c>
    </row>
    <row r="58" spans="1:13" x14ac:dyDescent="0.25">
      <c r="A58" t="s">
        <v>98</v>
      </c>
      <c r="C58" t="s">
        <v>279</v>
      </c>
      <c r="E58">
        <v>0</v>
      </c>
      <c r="F58">
        <v>0</v>
      </c>
      <c r="G58">
        <v>0</v>
      </c>
      <c r="H58">
        <v>0</v>
      </c>
      <c r="I58">
        <v>0</v>
      </c>
      <c r="K58">
        <v>0</v>
      </c>
      <c r="L58">
        <v>0</v>
      </c>
      <c r="M58">
        <v>0</v>
      </c>
    </row>
    <row r="59" spans="1:13" x14ac:dyDescent="0.25">
      <c r="A59" t="s">
        <v>100</v>
      </c>
      <c r="C59" t="s">
        <v>101</v>
      </c>
      <c r="E59">
        <v>0</v>
      </c>
      <c r="F59">
        <v>0</v>
      </c>
      <c r="G59">
        <v>0</v>
      </c>
      <c r="H59">
        <v>0</v>
      </c>
      <c r="I59">
        <v>0</v>
      </c>
      <c r="K59">
        <v>0</v>
      </c>
      <c r="L59">
        <v>0</v>
      </c>
      <c r="M59">
        <v>0</v>
      </c>
    </row>
    <row r="60" spans="1:13" x14ac:dyDescent="0.25">
      <c r="A60" t="s">
        <v>102</v>
      </c>
      <c r="C60" t="s">
        <v>103</v>
      </c>
      <c r="E60">
        <v>0</v>
      </c>
      <c r="F60">
        <v>0</v>
      </c>
      <c r="G60">
        <v>0</v>
      </c>
      <c r="H60">
        <v>0</v>
      </c>
      <c r="I60">
        <v>0</v>
      </c>
      <c r="K60">
        <v>0</v>
      </c>
      <c r="L60">
        <v>0</v>
      </c>
      <c r="M60">
        <v>0</v>
      </c>
    </row>
    <row r="61" spans="1:13" x14ac:dyDescent="0.25">
      <c r="A61" t="s">
        <v>104</v>
      </c>
      <c r="C61" t="s">
        <v>280</v>
      </c>
      <c r="E61">
        <v>0</v>
      </c>
      <c r="F61">
        <v>0</v>
      </c>
      <c r="G61">
        <v>0</v>
      </c>
      <c r="H61">
        <v>0</v>
      </c>
      <c r="I61">
        <v>0</v>
      </c>
      <c r="K61">
        <v>0</v>
      </c>
      <c r="L61">
        <v>0</v>
      </c>
      <c r="M61">
        <v>0</v>
      </c>
    </row>
    <row r="62" spans="1:13" x14ac:dyDescent="0.25">
      <c r="A62" t="s">
        <v>107</v>
      </c>
      <c r="C62" t="s">
        <v>108</v>
      </c>
      <c r="E62">
        <v>0</v>
      </c>
      <c r="F62">
        <v>0</v>
      </c>
      <c r="G62">
        <v>0</v>
      </c>
      <c r="H62">
        <v>0</v>
      </c>
      <c r="I62">
        <v>0</v>
      </c>
      <c r="K62">
        <v>0</v>
      </c>
      <c r="L62">
        <v>0</v>
      </c>
      <c r="M62">
        <v>0</v>
      </c>
    </row>
    <row r="63" spans="1:13" x14ac:dyDescent="0.25">
      <c r="A63" t="s">
        <v>109</v>
      </c>
      <c r="C63" t="s">
        <v>110</v>
      </c>
      <c r="E63">
        <v>0</v>
      </c>
      <c r="F63">
        <v>0</v>
      </c>
      <c r="G63">
        <v>0</v>
      </c>
      <c r="H63">
        <v>0</v>
      </c>
      <c r="I63">
        <v>0</v>
      </c>
      <c r="K63">
        <v>0</v>
      </c>
      <c r="L63">
        <v>0</v>
      </c>
      <c r="M63">
        <v>0</v>
      </c>
    </row>
    <row r="64" spans="1:13" x14ac:dyDescent="0.25">
      <c r="A64" t="s">
        <v>111</v>
      </c>
      <c r="C64" t="s">
        <v>112</v>
      </c>
      <c r="E64">
        <v>0</v>
      </c>
      <c r="F64">
        <v>0</v>
      </c>
      <c r="G64">
        <v>0</v>
      </c>
      <c r="H64">
        <v>0</v>
      </c>
      <c r="I64">
        <v>0</v>
      </c>
      <c r="K64">
        <v>0</v>
      </c>
      <c r="L64">
        <v>0</v>
      </c>
      <c r="M64">
        <v>0</v>
      </c>
    </row>
    <row r="65" spans="1:13" x14ac:dyDescent="0.25">
      <c r="A65">
        <v>8</v>
      </c>
      <c r="C65" t="s">
        <v>113</v>
      </c>
      <c r="I65" t="s">
        <v>21</v>
      </c>
      <c r="K65">
        <v>8169.26</v>
      </c>
      <c r="L65">
        <v>4.6815243553008594</v>
      </c>
      <c r="M65">
        <v>4.6815243553008594</v>
      </c>
    </row>
    <row r="66" spans="1:13" x14ac:dyDescent="0.25">
      <c r="A66" t="s">
        <v>114</v>
      </c>
      <c r="C66" t="s">
        <v>115</v>
      </c>
      <c r="E66">
        <v>0</v>
      </c>
      <c r="F66">
        <v>0</v>
      </c>
      <c r="G66">
        <v>3795.26</v>
      </c>
      <c r="H66">
        <v>0</v>
      </c>
      <c r="I66">
        <v>0</v>
      </c>
      <c r="K66">
        <v>3795.26</v>
      </c>
      <c r="L66">
        <v>2.1749340974212035</v>
      </c>
      <c r="M66">
        <v>2.1749340974212035</v>
      </c>
    </row>
    <row r="67" spans="1:13" x14ac:dyDescent="0.25">
      <c r="A67" t="s">
        <v>116</v>
      </c>
      <c r="C67" t="s">
        <v>117</v>
      </c>
      <c r="E67">
        <v>0</v>
      </c>
      <c r="F67">
        <v>0</v>
      </c>
      <c r="G67">
        <v>0</v>
      </c>
      <c r="H67">
        <v>0</v>
      </c>
      <c r="I67">
        <v>0</v>
      </c>
      <c r="K67">
        <v>0</v>
      </c>
      <c r="L67">
        <v>0</v>
      </c>
      <c r="M67">
        <v>0</v>
      </c>
    </row>
    <row r="68" spans="1:13" x14ac:dyDescent="0.25">
      <c r="A68" t="s">
        <v>118</v>
      </c>
      <c r="C68" t="s">
        <v>119</v>
      </c>
      <c r="E68">
        <v>0</v>
      </c>
      <c r="F68">
        <v>0</v>
      </c>
      <c r="G68">
        <v>0</v>
      </c>
      <c r="H68">
        <v>0</v>
      </c>
      <c r="I68">
        <v>0</v>
      </c>
      <c r="K68">
        <v>0</v>
      </c>
      <c r="L68">
        <v>0</v>
      </c>
      <c r="M68">
        <v>0</v>
      </c>
    </row>
    <row r="69" spans="1:13" x14ac:dyDescent="0.25">
      <c r="A69" t="s">
        <v>120</v>
      </c>
      <c r="C69" t="s">
        <v>121</v>
      </c>
      <c r="E69">
        <v>0</v>
      </c>
      <c r="F69">
        <v>0</v>
      </c>
      <c r="G69">
        <v>0</v>
      </c>
      <c r="H69">
        <v>0</v>
      </c>
      <c r="I69">
        <v>0</v>
      </c>
      <c r="K69">
        <v>0</v>
      </c>
      <c r="L69">
        <v>0</v>
      </c>
      <c r="M69">
        <v>0</v>
      </c>
    </row>
    <row r="70" spans="1:13" x14ac:dyDescent="0.25">
      <c r="A70" t="s">
        <v>122</v>
      </c>
      <c r="C70" t="s">
        <v>123</v>
      </c>
      <c r="E70">
        <v>0</v>
      </c>
      <c r="F70">
        <v>0</v>
      </c>
      <c r="G70">
        <v>0</v>
      </c>
      <c r="H70">
        <v>0</v>
      </c>
      <c r="I70">
        <v>0</v>
      </c>
      <c r="K70">
        <v>0</v>
      </c>
      <c r="L70">
        <v>0</v>
      </c>
      <c r="M70">
        <v>0</v>
      </c>
    </row>
    <row r="71" spans="1:13" x14ac:dyDescent="0.25">
      <c r="A71" t="s">
        <v>124</v>
      </c>
      <c r="C71" t="s">
        <v>281</v>
      </c>
      <c r="E71">
        <v>0</v>
      </c>
      <c r="F71">
        <v>0</v>
      </c>
      <c r="G71" t="s">
        <v>282</v>
      </c>
      <c r="H71">
        <v>0</v>
      </c>
      <c r="I71">
        <v>0</v>
      </c>
      <c r="K71">
        <v>0</v>
      </c>
      <c r="L71">
        <v>0</v>
      </c>
      <c r="M71">
        <v>0</v>
      </c>
    </row>
    <row r="72" spans="1:13" x14ac:dyDescent="0.25">
      <c r="A72" t="s">
        <v>126</v>
      </c>
      <c r="C72" t="s">
        <v>127</v>
      </c>
      <c r="E72">
        <v>0</v>
      </c>
      <c r="F72">
        <v>0</v>
      </c>
      <c r="G72">
        <v>0</v>
      </c>
      <c r="H72">
        <v>0</v>
      </c>
      <c r="I72">
        <v>0</v>
      </c>
      <c r="K72">
        <v>0</v>
      </c>
      <c r="L72">
        <v>0</v>
      </c>
      <c r="M72">
        <v>0</v>
      </c>
    </row>
    <row r="73" spans="1:13" x14ac:dyDescent="0.25">
      <c r="A73" t="s">
        <v>128</v>
      </c>
      <c r="C73" t="s">
        <v>129</v>
      </c>
      <c r="E73">
        <v>4374</v>
      </c>
      <c r="F73">
        <v>0</v>
      </c>
      <c r="G73">
        <v>0</v>
      </c>
      <c r="H73">
        <v>0</v>
      </c>
      <c r="I73">
        <v>0</v>
      </c>
      <c r="K73">
        <v>4374</v>
      </c>
      <c r="L73">
        <v>2.5065902578796559</v>
      </c>
      <c r="M73">
        <v>2.5065902578796559</v>
      </c>
    </row>
    <row r="74" spans="1:13" x14ac:dyDescent="0.25">
      <c r="A74">
        <v>9</v>
      </c>
      <c r="C74" t="s">
        <v>130</v>
      </c>
      <c r="I74" t="s">
        <v>21</v>
      </c>
      <c r="K74">
        <v>49550.979999999996</v>
      </c>
      <c r="L74">
        <v>28.395977077363895</v>
      </c>
      <c r="M74">
        <v>28.395977077363895</v>
      </c>
    </row>
    <row r="75" spans="1:13" x14ac:dyDescent="0.25">
      <c r="A75" t="s">
        <v>131</v>
      </c>
      <c r="C75" t="s">
        <v>132</v>
      </c>
      <c r="E75">
        <v>0</v>
      </c>
      <c r="F75">
        <v>0</v>
      </c>
      <c r="G75">
        <v>0</v>
      </c>
      <c r="H75">
        <v>450</v>
      </c>
      <c r="I75">
        <v>12193</v>
      </c>
      <c r="K75">
        <v>12643</v>
      </c>
      <c r="L75">
        <v>7.2452722063037251</v>
      </c>
      <c r="M75">
        <v>7.2452722063037251</v>
      </c>
    </row>
    <row r="76" spans="1:13" x14ac:dyDescent="0.25">
      <c r="A76" t="s">
        <v>133</v>
      </c>
      <c r="C76" t="s">
        <v>134</v>
      </c>
    </row>
    <row r="77" spans="1:13" x14ac:dyDescent="0.25">
      <c r="C77" t="s">
        <v>135</v>
      </c>
      <c r="E77">
        <v>2090</v>
      </c>
      <c r="F77">
        <v>0</v>
      </c>
      <c r="G77">
        <v>0</v>
      </c>
      <c r="H77">
        <v>0</v>
      </c>
      <c r="I77">
        <v>0</v>
      </c>
      <c r="K77">
        <v>2090</v>
      </c>
      <c r="L77">
        <v>1.1977077363896849</v>
      </c>
      <c r="M77">
        <v>1.1977077363896849</v>
      </c>
    </row>
    <row r="78" spans="1:13" x14ac:dyDescent="0.25">
      <c r="C78" t="s">
        <v>136</v>
      </c>
      <c r="E78">
        <v>0</v>
      </c>
      <c r="F78">
        <v>0</v>
      </c>
      <c r="G78">
        <v>0</v>
      </c>
      <c r="H78">
        <v>0</v>
      </c>
      <c r="I78">
        <v>0</v>
      </c>
      <c r="K78">
        <v>0</v>
      </c>
      <c r="L78">
        <v>0</v>
      </c>
      <c r="M78">
        <v>0</v>
      </c>
    </row>
    <row r="79" spans="1:13" x14ac:dyDescent="0.25">
      <c r="C79" t="s">
        <v>137</v>
      </c>
      <c r="E79">
        <v>0</v>
      </c>
      <c r="F79">
        <v>0</v>
      </c>
      <c r="G79">
        <v>0</v>
      </c>
      <c r="H79">
        <v>0</v>
      </c>
      <c r="I79">
        <v>0</v>
      </c>
      <c r="K79">
        <v>0</v>
      </c>
      <c r="L79">
        <v>0</v>
      </c>
      <c r="M79">
        <v>0</v>
      </c>
    </row>
    <row r="80" spans="1:13" x14ac:dyDescent="0.25">
      <c r="C80" t="s">
        <v>138</v>
      </c>
      <c r="E80">
        <v>8450</v>
      </c>
      <c r="F80">
        <v>0</v>
      </c>
      <c r="G80">
        <v>0</v>
      </c>
      <c r="H80">
        <v>0</v>
      </c>
      <c r="I80">
        <v>0</v>
      </c>
      <c r="K80">
        <v>8450</v>
      </c>
      <c r="L80">
        <v>4.8424068767908306</v>
      </c>
      <c r="M80">
        <v>4.8424068767908306</v>
      </c>
    </row>
    <row r="81" spans="1:13" x14ac:dyDescent="0.25">
      <c r="A81" t="s">
        <v>139</v>
      </c>
      <c r="C81" t="s">
        <v>283</v>
      </c>
      <c r="E81">
        <v>11398.98</v>
      </c>
      <c r="F81">
        <v>0</v>
      </c>
      <c r="G81">
        <v>0</v>
      </c>
      <c r="H81">
        <v>0</v>
      </c>
      <c r="I81">
        <v>0</v>
      </c>
      <c r="K81">
        <v>11398.98</v>
      </c>
      <c r="L81">
        <v>6.5323667621776504</v>
      </c>
      <c r="M81">
        <v>6.5323667621776504</v>
      </c>
    </row>
    <row r="82" spans="1:13" x14ac:dyDescent="0.25">
      <c r="A82" t="s">
        <v>141</v>
      </c>
      <c r="C82" t="s">
        <v>142</v>
      </c>
      <c r="E82">
        <v>2327</v>
      </c>
      <c r="F82">
        <v>0</v>
      </c>
      <c r="G82">
        <v>0</v>
      </c>
      <c r="H82">
        <v>0</v>
      </c>
      <c r="I82">
        <v>0</v>
      </c>
      <c r="K82">
        <v>2327</v>
      </c>
      <c r="L82">
        <v>1.3335243553008596</v>
      </c>
      <c r="M82">
        <v>1.3335243553008596</v>
      </c>
    </row>
    <row r="83" spans="1:13" x14ac:dyDescent="0.25">
      <c r="A83" t="s">
        <v>143</v>
      </c>
      <c r="C83" t="s">
        <v>144</v>
      </c>
      <c r="E83" t="s">
        <v>284</v>
      </c>
      <c r="F83">
        <v>0</v>
      </c>
      <c r="G83">
        <v>0</v>
      </c>
      <c r="H83">
        <v>0</v>
      </c>
      <c r="I83">
        <v>0</v>
      </c>
      <c r="K83">
        <v>0</v>
      </c>
      <c r="L83">
        <v>0</v>
      </c>
      <c r="M83">
        <v>0</v>
      </c>
    </row>
    <row r="84" spans="1:13" x14ac:dyDescent="0.25">
      <c r="A84" t="s">
        <v>145</v>
      </c>
      <c r="C84" t="s">
        <v>146</v>
      </c>
      <c r="E84" t="s">
        <v>282</v>
      </c>
      <c r="F84">
        <v>0</v>
      </c>
      <c r="G84">
        <v>0</v>
      </c>
      <c r="H84">
        <v>0</v>
      </c>
      <c r="I84">
        <v>0</v>
      </c>
      <c r="K84">
        <v>0</v>
      </c>
      <c r="L84">
        <v>0</v>
      </c>
      <c r="M84">
        <v>0</v>
      </c>
    </row>
    <row r="85" spans="1:13" x14ac:dyDescent="0.25">
      <c r="A85" t="s">
        <v>147</v>
      </c>
      <c r="C85" t="s">
        <v>148</v>
      </c>
      <c r="E85">
        <v>0</v>
      </c>
      <c r="F85">
        <v>0</v>
      </c>
      <c r="G85">
        <v>0</v>
      </c>
      <c r="H85">
        <v>0</v>
      </c>
      <c r="I85">
        <v>0</v>
      </c>
      <c r="K85">
        <v>0</v>
      </c>
      <c r="L85">
        <v>0</v>
      </c>
      <c r="M85">
        <v>0</v>
      </c>
    </row>
    <row r="86" spans="1:13" x14ac:dyDescent="0.25">
      <c r="A86" t="s">
        <v>150</v>
      </c>
      <c r="C86" t="s">
        <v>285</v>
      </c>
      <c r="E86">
        <v>0</v>
      </c>
      <c r="F86">
        <v>0</v>
      </c>
      <c r="G86">
        <v>0</v>
      </c>
      <c r="H86">
        <v>750</v>
      </c>
      <c r="I86">
        <v>11892</v>
      </c>
      <c r="K86">
        <v>12642</v>
      </c>
      <c r="L86">
        <v>7.2446991404011465</v>
      </c>
      <c r="M86">
        <v>7.2446991404011465</v>
      </c>
    </row>
    <row r="87" spans="1:13" x14ac:dyDescent="0.25">
      <c r="A87" t="s">
        <v>152</v>
      </c>
      <c r="C87" t="s">
        <v>153</v>
      </c>
    </row>
    <row r="88" spans="1:13" x14ac:dyDescent="0.25">
      <c r="A88">
        <v>10</v>
      </c>
      <c r="C88" t="s">
        <v>154</v>
      </c>
      <c r="I88" t="s">
        <v>21</v>
      </c>
      <c r="K88">
        <v>3501</v>
      </c>
      <c r="L88">
        <v>2.0063037249283666</v>
      </c>
      <c r="M88">
        <v>2.0063037249283666</v>
      </c>
    </row>
    <row r="89" spans="1:13" x14ac:dyDescent="0.25">
      <c r="A89" t="s">
        <v>155</v>
      </c>
      <c r="C89" t="s">
        <v>156</v>
      </c>
      <c r="E89">
        <v>2026</v>
      </c>
      <c r="F89">
        <v>525</v>
      </c>
      <c r="G89">
        <v>0</v>
      </c>
      <c r="H89">
        <v>0</v>
      </c>
      <c r="I89">
        <v>0</v>
      </c>
      <c r="K89">
        <v>2551</v>
      </c>
      <c r="L89">
        <v>1.4618911174785101</v>
      </c>
      <c r="M89">
        <v>1.4618911174785101</v>
      </c>
    </row>
    <row r="90" spans="1:13" x14ac:dyDescent="0.25">
      <c r="A90" t="s">
        <v>157</v>
      </c>
      <c r="C90" t="s">
        <v>158</v>
      </c>
      <c r="E90">
        <v>0</v>
      </c>
      <c r="F90">
        <v>0</v>
      </c>
      <c r="G90">
        <v>0</v>
      </c>
      <c r="H90">
        <v>0</v>
      </c>
      <c r="I90">
        <v>0</v>
      </c>
      <c r="K90">
        <v>0</v>
      </c>
      <c r="L90">
        <v>0</v>
      </c>
      <c r="M90">
        <v>0</v>
      </c>
    </row>
    <row r="91" spans="1:13" x14ac:dyDescent="0.25">
      <c r="A91" t="s">
        <v>159</v>
      </c>
      <c r="C91" t="s">
        <v>160</v>
      </c>
      <c r="E91">
        <v>0</v>
      </c>
      <c r="F91">
        <v>0</v>
      </c>
      <c r="G91">
        <v>0</v>
      </c>
      <c r="H91">
        <v>0</v>
      </c>
      <c r="I91">
        <v>0</v>
      </c>
      <c r="K91">
        <v>0</v>
      </c>
      <c r="L91">
        <v>0</v>
      </c>
      <c r="M91">
        <v>0</v>
      </c>
    </row>
    <row r="92" spans="1:13" x14ac:dyDescent="0.25">
      <c r="A92" t="s">
        <v>161</v>
      </c>
      <c r="C92" t="s">
        <v>162</v>
      </c>
    </row>
    <row r="93" spans="1:13" x14ac:dyDescent="0.25">
      <c r="A93" t="s">
        <v>163</v>
      </c>
      <c r="C93" t="s">
        <v>164</v>
      </c>
      <c r="E93">
        <v>0</v>
      </c>
      <c r="F93">
        <v>0</v>
      </c>
      <c r="G93">
        <v>0</v>
      </c>
      <c r="H93">
        <v>0</v>
      </c>
      <c r="I93">
        <v>0</v>
      </c>
      <c r="K93">
        <v>0</v>
      </c>
      <c r="L93">
        <v>0</v>
      </c>
      <c r="M93">
        <v>0</v>
      </c>
    </row>
    <row r="94" spans="1:13" x14ac:dyDescent="0.25">
      <c r="A94" t="s">
        <v>165</v>
      </c>
      <c r="C94" t="s">
        <v>166</v>
      </c>
      <c r="E94">
        <v>0</v>
      </c>
      <c r="F94">
        <v>0</v>
      </c>
      <c r="G94">
        <v>0</v>
      </c>
      <c r="H94">
        <v>0</v>
      </c>
      <c r="I94">
        <v>0</v>
      </c>
      <c r="K94">
        <v>0</v>
      </c>
      <c r="L94">
        <v>0</v>
      </c>
      <c r="M94">
        <v>0</v>
      </c>
    </row>
    <row r="95" spans="1:13" x14ac:dyDescent="0.25">
      <c r="A95" t="s">
        <v>167</v>
      </c>
      <c r="C95" t="s">
        <v>168</v>
      </c>
      <c r="E95" t="s">
        <v>284</v>
      </c>
      <c r="F95">
        <v>0</v>
      </c>
      <c r="G95">
        <v>0</v>
      </c>
      <c r="H95">
        <v>0</v>
      </c>
      <c r="I95">
        <v>0</v>
      </c>
      <c r="K95">
        <v>0</v>
      </c>
      <c r="L95">
        <v>0</v>
      </c>
      <c r="M95">
        <v>0</v>
      </c>
    </row>
    <row r="96" spans="1:13" x14ac:dyDescent="0.25">
      <c r="A96" t="s">
        <v>170</v>
      </c>
      <c r="C96" t="s">
        <v>171</v>
      </c>
      <c r="E96">
        <v>0</v>
      </c>
      <c r="F96">
        <v>0</v>
      </c>
      <c r="G96">
        <v>0</v>
      </c>
      <c r="H96">
        <v>0</v>
      </c>
      <c r="I96">
        <v>0</v>
      </c>
      <c r="K96">
        <v>0</v>
      </c>
      <c r="L96">
        <v>0</v>
      </c>
      <c r="M96">
        <v>0</v>
      </c>
    </row>
    <row r="97" spans="1:13" x14ac:dyDescent="0.25">
      <c r="A97" t="s">
        <v>172</v>
      </c>
      <c r="C97" t="s">
        <v>286</v>
      </c>
      <c r="E97">
        <v>950</v>
      </c>
      <c r="F97">
        <v>0</v>
      </c>
      <c r="G97">
        <v>0</v>
      </c>
      <c r="H97">
        <v>0</v>
      </c>
      <c r="I97">
        <v>0</v>
      </c>
      <c r="K97">
        <v>950</v>
      </c>
      <c r="L97">
        <v>0.54441260744985676</v>
      </c>
      <c r="M97">
        <v>0.54441260744985676</v>
      </c>
    </row>
    <row r="98" spans="1:13" x14ac:dyDescent="0.25">
      <c r="A98" t="s">
        <v>174</v>
      </c>
      <c r="C98" t="s">
        <v>175</v>
      </c>
      <c r="E98">
        <v>0</v>
      </c>
      <c r="F98">
        <v>0</v>
      </c>
      <c r="G98">
        <v>0</v>
      </c>
      <c r="H98">
        <v>0</v>
      </c>
      <c r="I98">
        <v>0</v>
      </c>
      <c r="K98">
        <v>0</v>
      </c>
      <c r="L98">
        <v>0</v>
      </c>
      <c r="M98">
        <v>0</v>
      </c>
    </row>
    <row r="99" spans="1:13" x14ac:dyDescent="0.25">
      <c r="A99">
        <v>11</v>
      </c>
      <c r="C99" t="s">
        <v>176</v>
      </c>
      <c r="I99" t="s">
        <v>21</v>
      </c>
      <c r="K99">
        <v>4906</v>
      </c>
      <c r="L99">
        <v>2.8114613180515757</v>
      </c>
      <c r="M99">
        <v>2.8114613180515757</v>
      </c>
    </row>
    <row r="100" spans="1:13" x14ac:dyDescent="0.25">
      <c r="A100">
        <v>11.3</v>
      </c>
      <c r="C100" t="s">
        <v>287</v>
      </c>
      <c r="E100">
        <v>4656</v>
      </c>
      <c r="F100">
        <v>250</v>
      </c>
      <c r="G100">
        <v>0</v>
      </c>
      <c r="H100">
        <v>0</v>
      </c>
      <c r="I100">
        <v>0</v>
      </c>
      <c r="K100">
        <v>4906</v>
      </c>
      <c r="L100">
        <v>2.8114613180515757</v>
      </c>
      <c r="M100">
        <v>2.8114613180515757</v>
      </c>
    </row>
    <row r="101" spans="1:13" x14ac:dyDescent="0.25">
      <c r="A101">
        <v>11.52</v>
      </c>
      <c r="C101" t="s">
        <v>178</v>
      </c>
      <c r="E101">
        <v>0</v>
      </c>
      <c r="F101">
        <v>0</v>
      </c>
      <c r="G101">
        <v>0</v>
      </c>
      <c r="H101">
        <v>0</v>
      </c>
      <c r="I101">
        <v>0</v>
      </c>
      <c r="K101">
        <v>0</v>
      </c>
      <c r="L101">
        <v>0</v>
      </c>
      <c r="M101">
        <v>0</v>
      </c>
    </row>
    <row r="102" spans="1:13" x14ac:dyDescent="0.25">
      <c r="A102" t="s">
        <v>179</v>
      </c>
      <c r="C102" t="s">
        <v>180</v>
      </c>
      <c r="E102">
        <v>0</v>
      </c>
      <c r="F102">
        <v>0</v>
      </c>
      <c r="G102">
        <v>0</v>
      </c>
      <c r="H102">
        <v>0</v>
      </c>
      <c r="I102">
        <v>0</v>
      </c>
      <c r="K102">
        <v>0</v>
      </c>
      <c r="L102">
        <v>0</v>
      </c>
      <c r="M102">
        <v>0</v>
      </c>
    </row>
    <row r="103" spans="1:13" x14ac:dyDescent="0.25">
      <c r="A103">
        <v>11.678000000000001</v>
      </c>
      <c r="C103" t="s">
        <v>181</v>
      </c>
      <c r="E103" t="s">
        <v>284</v>
      </c>
      <c r="F103">
        <v>0</v>
      </c>
      <c r="G103">
        <v>0</v>
      </c>
      <c r="H103">
        <v>0</v>
      </c>
      <c r="I103">
        <v>0</v>
      </c>
      <c r="K103">
        <v>0</v>
      </c>
      <c r="L103">
        <v>0</v>
      </c>
      <c r="M103">
        <v>0</v>
      </c>
    </row>
    <row r="104" spans="1:13" x14ac:dyDescent="0.25">
      <c r="A104">
        <v>12</v>
      </c>
      <c r="C104" t="s">
        <v>182</v>
      </c>
      <c r="I104" t="s">
        <v>21</v>
      </c>
      <c r="K104">
        <v>0</v>
      </c>
      <c r="L104">
        <v>0</v>
      </c>
      <c r="M104">
        <v>0</v>
      </c>
    </row>
    <row r="105" spans="1:13" x14ac:dyDescent="0.25">
      <c r="A105" t="s">
        <v>183</v>
      </c>
      <c r="C105" t="s">
        <v>184</v>
      </c>
      <c r="E105">
        <v>0</v>
      </c>
      <c r="F105">
        <v>0</v>
      </c>
      <c r="G105">
        <v>0</v>
      </c>
      <c r="H105">
        <v>0</v>
      </c>
      <c r="I105">
        <v>0</v>
      </c>
      <c r="K105">
        <v>0</v>
      </c>
      <c r="L105">
        <v>0</v>
      </c>
      <c r="M105">
        <v>0</v>
      </c>
    </row>
    <row r="106" spans="1:13" x14ac:dyDescent="0.25">
      <c r="A106" t="s">
        <v>185</v>
      </c>
      <c r="C106" t="s">
        <v>186</v>
      </c>
      <c r="E106" t="s">
        <v>149</v>
      </c>
      <c r="F106">
        <v>0</v>
      </c>
      <c r="G106">
        <v>0</v>
      </c>
      <c r="H106">
        <v>0</v>
      </c>
      <c r="I106">
        <v>0</v>
      </c>
      <c r="K106">
        <v>0</v>
      </c>
      <c r="L106">
        <v>0</v>
      </c>
      <c r="M106">
        <v>0</v>
      </c>
    </row>
    <row r="107" spans="1:13" x14ac:dyDescent="0.25">
      <c r="A107" t="s">
        <v>187</v>
      </c>
      <c r="C107" t="s">
        <v>288</v>
      </c>
      <c r="E107">
        <v>0</v>
      </c>
      <c r="F107">
        <v>0</v>
      </c>
      <c r="G107">
        <v>0</v>
      </c>
      <c r="H107">
        <v>0</v>
      </c>
      <c r="I107">
        <v>0</v>
      </c>
      <c r="K107">
        <v>0</v>
      </c>
      <c r="L107">
        <v>0</v>
      </c>
      <c r="M107">
        <v>0</v>
      </c>
    </row>
    <row r="108" spans="1:13" x14ac:dyDescent="0.25">
      <c r="A108">
        <v>13</v>
      </c>
      <c r="C108" t="s">
        <v>189</v>
      </c>
      <c r="I108" t="s">
        <v>21</v>
      </c>
      <c r="K108">
        <v>20159</v>
      </c>
      <c r="L108">
        <v>11.55243553008596</v>
      </c>
      <c r="M108">
        <v>11.55243553008596</v>
      </c>
    </row>
    <row r="109" spans="1:13" x14ac:dyDescent="0.25">
      <c r="A109" t="s">
        <v>190</v>
      </c>
      <c r="C109" t="s">
        <v>289</v>
      </c>
      <c r="E109">
        <v>0</v>
      </c>
      <c r="F109">
        <v>0</v>
      </c>
      <c r="G109">
        <v>0</v>
      </c>
      <c r="H109">
        <v>0</v>
      </c>
      <c r="I109">
        <v>0</v>
      </c>
      <c r="K109">
        <v>0</v>
      </c>
      <c r="L109">
        <v>0</v>
      </c>
      <c r="M109">
        <v>0</v>
      </c>
    </row>
    <row r="110" spans="1:13" x14ac:dyDescent="0.25">
      <c r="A110" t="s">
        <v>192</v>
      </c>
      <c r="C110" t="s">
        <v>290</v>
      </c>
      <c r="E110">
        <v>10159</v>
      </c>
      <c r="F110" t="s">
        <v>282</v>
      </c>
      <c r="G110">
        <v>0</v>
      </c>
      <c r="H110">
        <v>0</v>
      </c>
      <c r="I110">
        <v>0</v>
      </c>
      <c r="K110">
        <v>10159</v>
      </c>
      <c r="L110">
        <v>5.8217765042979943</v>
      </c>
      <c r="M110">
        <v>5.8217765042979943</v>
      </c>
    </row>
    <row r="111" spans="1:13" x14ac:dyDescent="0.25">
      <c r="C111" t="s">
        <v>291</v>
      </c>
      <c r="E111">
        <v>10000</v>
      </c>
      <c r="F111">
        <v>0</v>
      </c>
      <c r="G111">
        <v>0</v>
      </c>
      <c r="H111">
        <v>0</v>
      </c>
      <c r="I111">
        <v>0</v>
      </c>
      <c r="K111">
        <v>10000</v>
      </c>
      <c r="L111">
        <v>5.7306590257879657</v>
      </c>
      <c r="M111">
        <v>5.7306590257879657</v>
      </c>
    </row>
    <row r="112" spans="1:13" x14ac:dyDescent="0.25">
      <c r="A112" t="s">
        <v>196</v>
      </c>
      <c r="C112" t="s">
        <v>292</v>
      </c>
      <c r="E112">
        <v>0</v>
      </c>
      <c r="F112">
        <v>0</v>
      </c>
      <c r="G112">
        <v>0</v>
      </c>
      <c r="H112">
        <v>0</v>
      </c>
      <c r="I112">
        <v>0</v>
      </c>
      <c r="K112">
        <v>0</v>
      </c>
      <c r="L112">
        <v>0</v>
      </c>
      <c r="M112">
        <v>0</v>
      </c>
    </row>
    <row r="113" spans="1:13" x14ac:dyDescent="0.25">
      <c r="A113">
        <v>14</v>
      </c>
      <c r="C113" t="s">
        <v>198</v>
      </c>
      <c r="I113" t="s">
        <v>21</v>
      </c>
      <c r="K113">
        <v>0</v>
      </c>
      <c r="L113">
        <v>0</v>
      </c>
      <c r="M113">
        <v>0</v>
      </c>
    </row>
    <row r="114" spans="1:13" x14ac:dyDescent="0.25">
      <c r="A114" t="s">
        <v>199</v>
      </c>
      <c r="C114" t="s">
        <v>200</v>
      </c>
      <c r="E114">
        <v>0</v>
      </c>
      <c r="F114">
        <v>0</v>
      </c>
      <c r="G114">
        <v>0</v>
      </c>
      <c r="H114">
        <v>0</v>
      </c>
      <c r="I114">
        <v>0</v>
      </c>
      <c r="K114">
        <v>0</v>
      </c>
      <c r="L114">
        <v>0</v>
      </c>
      <c r="M114">
        <v>0</v>
      </c>
    </row>
    <row r="115" spans="1:13" x14ac:dyDescent="0.25">
      <c r="A115" t="s">
        <v>201</v>
      </c>
      <c r="C115" t="s">
        <v>202</v>
      </c>
      <c r="I115" t="s">
        <v>21</v>
      </c>
      <c r="K115">
        <v>10273</v>
      </c>
      <c r="L115">
        <v>5.8871060171919769</v>
      </c>
      <c r="M115">
        <v>5.8871060171919769</v>
      </c>
    </row>
    <row r="116" spans="1:13" x14ac:dyDescent="0.25">
      <c r="A116" t="s">
        <v>203</v>
      </c>
      <c r="C116" t="s">
        <v>204</v>
      </c>
      <c r="E116">
        <v>0</v>
      </c>
      <c r="F116">
        <v>0</v>
      </c>
      <c r="G116">
        <v>0</v>
      </c>
      <c r="H116">
        <v>0</v>
      </c>
      <c r="I116">
        <v>4000</v>
      </c>
      <c r="K116">
        <v>4000</v>
      </c>
      <c r="L116">
        <v>2.2922636103151861</v>
      </c>
      <c r="M116">
        <v>2.2922636103151861</v>
      </c>
    </row>
    <row r="117" spans="1:13" x14ac:dyDescent="0.25">
      <c r="A117">
        <v>22.321999999999999</v>
      </c>
      <c r="C117" t="s">
        <v>205</v>
      </c>
      <c r="E117">
        <v>0</v>
      </c>
      <c r="F117">
        <v>0</v>
      </c>
      <c r="G117">
        <v>0</v>
      </c>
      <c r="H117">
        <v>0</v>
      </c>
      <c r="I117">
        <v>0</v>
      </c>
      <c r="K117">
        <v>0</v>
      </c>
      <c r="L117">
        <v>0</v>
      </c>
      <c r="M117">
        <v>0</v>
      </c>
    </row>
    <row r="118" spans="1:13" x14ac:dyDescent="0.25">
      <c r="A118" t="s">
        <v>206</v>
      </c>
      <c r="C118" t="s">
        <v>293</v>
      </c>
      <c r="E118">
        <v>4773</v>
      </c>
      <c r="F118">
        <v>0</v>
      </c>
      <c r="G118">
        <v>0</v>
      </c>
      <c r="H118">
        <v>0</v>
      </c>
      <c r="I118">
        <v>0</v>
      </c>
      <c r="K118">
        <v>4773</v>
      </c>
      <c r="L118">
        <v>2.7352435530085959</v>
      </c>
      <c r="M118">
        <v>2.7352435530085959</v>
      </c>
    </row>
    <row r="119" spans="1:13" x14ac:dyDescent="0.25">
      <c r="A119" t="s">
        <v>208</v>
      </c>
      <c r="C119" t="s">
        <v>209</v>
      </c>
      <c r="E119">
        <v>0</v>
      </c>
      <c r="F119">
        <v>0</v>
      </c>
      <c r="G119">
        <v>0</v>
      </c>
      <c r="H119">
        <v>0</v>
      </c>
      <c r="I119">
        <v>1500</v>
      </c>
      <c r="K119">
        <v>1500</v>
      </c>
      <c r="L119">
        <v>0.85959885386819479</v>
      </c>
      <c r="M119">
        <v>0.85959885386819479</v>
      </c>
    </row>
    <row r="120" spans="1:13" x14ac:dyDescent="0.25">
      <c r="A120" t="s">
        <v>210</v>
      </c>
      <c r="C120" t="s">
        <v>211</v>
      </c>
      <c r="E120">
        <v>0</v>
      </c>
      <c r="F120">
        <v>0</v>
      </c>
      <c r="G120">
        <v>0</v>
      </c>
      <c r="H120">
        <v>0</v>
      </c>
      <c r="I120">
        <v>0</v>
      </c>
      <c r="K120">
        <v>0</v>
      </c>
      <c r="L120">
        <v>0</v>
      </c>
      <c r="M120">
        <v>0</v>
      </c>
    </row>
    <row r="121" spans="1:13" x14ac:dyDescent="0.25">
      <c r="A121" t="s">
        <v>212</v>
      </c>
      <c r="C121" t="s">
        <v>213</v>
      </c>
      <c r="I121" t="s">
        <v>21</v>
      </c>
      <c r="K121">
        <v>32485</v>
      </c>
      <c r="L121">
        <v>18.616045845272208</v>
      </c>
      <c r="M121">
        <v>18.616045845272208</v>
      </c>
    </row>
    <row r="122" spans="1:13" x14ac:dyDescent="0.25">
      <c r="A122" t="s">
        <v>214</v>
      </c>
      <c r="C122" t="s">
        <v>215</v>
      </c>
      <c r="E122">
        <v>0</v>
      </c>
      <c r="F122">
        <v>0</v>
      </c>
      <c r="G122">
        <v>0</v>
      </c>
      <c r="H122">
        <v>0</v>
      </c>
      <c r="I122">
        <v>17390</v>
      </c>
      <c r="K122">
        <v>17390</v>
      </c>
      <c r="L122">
        <v>9.9656160458452714</v>
      </c>
      <c r="M122">
        <v>9.9656160458452714</v>
      </c>
    </row>
    <row r="123" spans="1:13" x14ac:dyDescent="0.25">
      <c r="A123" t="s">
        <v>216</v>
      </c>
      <c r="C123" t="s">
        <v>217</v>
      </c>
      <c r="E123">
        <v>0</v>
      </c>
      <c r="F123">
        <v>0</v>
      </c>
      <c r="G123">
        <v>0</v>
      </c>
      <c r="H123">
        <v>0</v>
      </c>
      <c r="I123">
        <v>0</v>
      </c>
      <c r="K123">
        <v>0</v>
      </c>
      <c r="L123">
        <v>0</v>
      </c>
      <c r="M123">
        <v>0</v>
      </c>
    </row>
    <row r="124" spans="1:13" x14ac:dyDescent="0.25">
      <c r="A124">
        <v>26.504999999999999</v>
      </c>
      <c r="C124" t="s">
        <v>218</v>
      </c>
      <c r="E124">
        <v>2595</v>
      </c>
      <c r="F124">
        <v>0</v>
      </c>
      <c r="G124">
        <v>0</v>
      </c>
      <c r="H124">
        <v>0</v>
      </c>
      <c r="I124">
        <v>0</v>
      </c>
      <c r="K124">
        <v>2595</v>
      </c>
      <c r="L124">
        <v>1.487106017191977</v>
      </c>
      <c r="M124">
        <v>1.487106017191977</v>
      </c>
    </row>
    <row r="125" spans="1:13" x14ac:dyDescent="0.25">
      <c r="A125" t="s">
        <v>219</v>
      </c>
      <c r="C125" t="s">
        <v>220</v>
      </c>
      <c r="E125" t="s">
        <v>284</v>
      </c>
      <c r="F125">
        <v>0</v>
      </c>
      <c r="G125">
        <v>0</v>
      </c>
      <c r="H125">
        <v>0</v>
      </c>
      <c r="I125">
        <v>0</v>
      </c>
      <c r="K125">
        <v>0</v>
      </c>
      <c r="L125">
        <v>0</v>
      </c>
      <c r="M125">
        <v>0</v>
      </c>
    </row>
    <row r="126" spans="1:13" x14ac:dyDescent="0.25">
      <c r="A126" t="s">
        <v>221</v>
      </c>
      <c r="C126" t="s">
        <v>222</v>
      </c>
      <c r="E126">
        <v>12500</v>
      </c>
      <c r="F126">
        <v>0</v>
      </c>
      <c r="G126">
        <v>0</v>
      </c>
      <c r="H126">
        <v>0</v>
      </c>
      <c r="I126">
        <v>0</v>
      </c>
      <c r="K126">
        <v>12500</v>
      </c>
      <c r="L126">
        <v>7.1633237822349569</v>
      </c>
      <c r="M126">
        <v>7.1633237822349569</v>
      </c>
    </row>
    <row r="127" spans="1:13" x14ac:dyDescent="0.25">
      <c r="A127" t="s">
        <v>223</v>
      </c>
      <c r="C127" t="s">
        <v>224</v>
      </c>
      <c r="E127" t="s">
        <v>282</v>
      </c>
      <c r="F127">
        <v>0</v>
      </c>
      <c r="G127">
        <v>0</v>
      </c>
      <c r="H127">
        <v>0</v>
      </c>
      <c r="I127">
        <v>0</v>
      </c>
      <c r="K127">
        <v>0</v>
      </c>
      <c r="L127">
        <v>0</v>
      </c>
      <c r="M127">
        <v>0</v>
      </c>
    </row>
    <row r="128" spans="1:13" x14ac:dyDescent="0.25">
      <c r="A128" t="s">
        <v>225</v>
      </c>
      <c r="C128" t="s">
        <v>226</v>
      </c>
      <c r="I128" t="s">
        <v>21</v>
      </c>
      <c r="K128">
        <v>0</v>
      </c>
      <c r="L128">
        <v>0</v>
      </c>
      <c r="M128">
        <v>0</v>
      </c>
    </row>
    <row r="129" spans="1:13" x14ac:dyDescent="0.25">
      <c r="A129" t="s">
        <v>227</v>
      </c>
      <c r="C129" t="s">
        <v>228</v>
      </c>
      <c r="E129">
        <v>0</v>
      </c>
      <c r="F129">
        <v>0</v>
      </c>
      <c r="G129">
        <v>0</v>
      </c>
      <c r="H129">
        <v>0</v>
      </c>
      <c r="I129">
        <v>0</v>
      </c>
      <c r="K129">
        <v>0</v>
      </c>
      <c r="L129">
        <v>0</v>
      </c>
      <c r="M129">
        <v>0</v>
      </c>
    </row>
    <row r="130" spans="1:13" x14ac:dyDescent="0.25">
      <c r="A130" t="s">
        <v>229</v>
      </c>
      <c r="C130" t="s">
        <v>230</v>
      </c>
      <c r="E130">
        <v>0</v>
      </c>
      <c r="F130">
        <v>0</v>
      </c>
      <c r="G130">
        <v>0</v>
      </c>
      <c r="H130">
        <v>0</v>
      </c>
      <c r="I130">
        <v>0</v>
      </c>
      <c r="K130">
        <v>0</v>
      </c>
      <c r="L130">
        <v>0</v>
      </c>
      <c r="M130">
        <v>0</v>
      </c>
    </row>
    <row r="131" spans="1:13" x14ac:dyDescent="0.25">
      <c r="A131" t="s">
        <v>231</v>
      </c>
      <c r="C131" t="s">
        <v>232</v>
      </c>
      <c r="E131">
        <v>0</v>
      </c>
      <c r="F131">
        <v>0</v>
      </c>
      <c r="G131">
        <v>0</v>
      </c>
      <c r="H131">
        <v>0</v>
      </c>
      <c r="I131">
        <v>0</v>
      </c>
      <c r="K131">
        <v>0</v>
      </c>
      <c r="L131">
        <v>0</v>
      </c>
      <c r="M131">
        <v>0</v>
      </c>
    </row>
    <row r="132" spans="1:13" x14ac:dyDescent="0.25">
      <c r="A132" t="s">
        <v>233</v>
      </c>
      <c r="C132" t="s">
        <v>234</v>
      </c>
      <c r="E132">
        <v>0</v>
      </c>
      <c r="F132">
        <v>0</v>
      </c>
      <c r="G132">
        <v>0</v>
      </c>
      <c r="H132">
        <v>0</v>
      </c>
      <c r="I132">
        <v>0</v>
      </c>
      <c r="K132">
        <v>0</v>
      </c>
      <c r="L132">
        <v>0</v>
      </c>
      <c r="M132">
        <v>0</v>
      </c>
    </row>
    <row r="133" spans="1:13" x14ac:dyDescent="0.25">
      <c r="A133">
        <v>32.930999999999997</v>
      </c>
      <c r="C133" t="s">
        <v>294</v>
      </c>
    </row>
    <row r="134" spans="1:13" x14ac:dyDescent="0.25">
      <c r="C134" t="s">
        <v>295</v>
      </c>
      <c r="E134">
        <v>0</v>
      </c>
      <c r="F134">
        <v>0</v>
      </c>
      <c r="G134">
        <v>0</v>
      </c>
      <c r="H134">
        <v>0</v>
      </c>
      <c r="I134">
        <v>0</v>
      </c>
      <c r="K134">
        <v>0</v>
      </c>
      <c r="L134">
        <v>0</v>
      </c>
      <c r="M134">
        <v>0</v>
      </c>
    </row>
    <row r="135" spans="1:13" x14ac:dyDescent="0.25">
      <c r="C135" t="s">
        <v>296</v>
      </c>
      <c r="E135">
        <v>0</v>
      </c>
      <c r="F135">
        <v>0</v>
      </c>
      <c r="G135">
        <v>0</v>
      </c>
      <c r="H135">
        <v>0</v>
      </c>
      <c r="I135">
        <v>0</v>
      </c>
      <c r="K135">
        <v>0</v>
      </c>
      <c r="L135">
        <v>0</v>
      </c>
      <c r="M135">
        <v>0</v>
      </c>
    </row>
    <row r="136" spans="1:13" x14ac:dyDescent="0.25">
      <c r="C136" t="s">
        <v>238</v>
      </c>
      <c r="E136">
        <v>0</v>
      </c>
      <c r="F136">
        <v>0</v>
      </c>
      <c r="G136">
        <v>0</v>
      </c>
      <c r="H136">
        <v>0</v>
      </c>
      <c r="I136">
        <v>0</v>
      </c>
      <c r="K136">
        <v>0</v>
      </c>
      <c r="L136">
        <v>0</v>
      </c>
      <c r="M136">
        <v>0</v>
      </c>
    </row>
    <row r="137" spans="1:13" x14ac:dyDescent="0.25">
      <c r="C137" t="s">
        <v>239</v>
      </c>
      <c r="E137">
        <v>0</v>
      </c>
      <c r="F137">
        <v>0</v>
      </c>
      <c r="G137">
        <v>0</v>
      </c>
      <c r="H137">
        <v>0</v>
      </c>
      <c r="I137">
        <v>0</v>
      </c>
      <c r="K137">
        <v>0</v>
      </c>
      <c r="L137">
        <v>0</v>
      </c>
      <c r="M137">
        <v>0</v>
      </c>
    </row>
    <row r="138" spans="1:13" x14ac:dyDescent="0.25">
      <c r="C138" t="s">
        <v>240</v>
      </c>
      <c r="E138">
        <v>0</v>
      </c>
      <c r="F138">
        <v>0</v>
      </c>
      <c r="G138">
        <v>0</v>
      </c>
      <c r="H138">
        <v>0</v>
      </c>
      <c r="I138">
        <v>0</v>
      </c>
      <c r="K138">
        <v>0</v>
      </c>
      <c r="L138">
        <v>0</v>
      </c>
      <c r="M138">
        <v>0</v>
      </c>
    </row>
    <row r="139" spans="1:13" x14ac:dyDescent="0.25">
      <c r="C139" t="s">
        <v>241</v>
      </c>
      <c r="E139">
        <v>0</v>
      </c>
      <c r="F139">
        <v>0</v>
      </c>
      <c r="G139">
        <v>0</v>
      </c>
      <c r="H139">
        <v>0</v>
      </c>
      <c r="I139">
        <v>0</v>
      </c>
      <c r="K139">
        <v>0</v>
      </c>
      <c r="L139">
        <v>0</v>
      </c>
      <c r="M139">
        <v>0</v>
      </c>
    </row>
    <row r="140" spans="1:13" x14ac:dyDescent="0.25">
      <c r="C140" t="s">
        <v>242</v>
      </c>
      <c r="E140">
        <v>0</v>
      </c>
      <c r="F140">
        <v>0</v>
      </c>
      <c r="G140">
        <v>0</v>
      </c>
      <c r="H140">
        <v>0</v>
      </c>
      <c r="I140">
        <v>0</v>
      </c>
      <c r="K140">
        <v>0</v>
      </c>
      <c r="L140">
        <v>0</v>
      </c>
      <c r="M140">
        <v>0</v>
      </c>
    </row>
    <row r="141" spans="1:13" x14ac:dyDescent="0.25">
      <c r="C141" t="s">
        <v>243</v>
      </c>
      <c r="E141">
        <v>0</v>
      </c>
      <c r="F141">
        <v>0</v>
      </c>
      <c r="G141">
        <v>0</v>
      </c>
      <c r="H141">
        <v>0</v>
      </c>
      <c r="I141">
        <v>0</v>
      </c>
      <c r="K141">
        <v>0</v>
      </c>
      <c r="L141">
        <v>0</v>
      </c>
      <c r="M141">
        <v>0</v>
      </c>
    </row>
    <row r="142" spans="1:13" x14ac:dyDescent="0.25">
      <c r="C142" t="s">
        <v>244</v>
      </c>
      <c r="E142">
        <v>0</v>
      </c>
      <c r="F142">
        <v>0</v>
      </c>
      <c r="G142">
        <v>0</v>
      </c>
      <c r="H142">
        <v>0</v>
      </c>
      <c r="I142">
        <v>0</v>
      </c>
      <c r="K142">
        <v>0</v>
      </c>
      <c r="L142">
        <v>0</v>
      </c>
      <c r="M142">
        <v>0</v>
      </c>
    </row>
    <row r="143" spans="1:13" x14ac:dyDescent="0.25">
      <c r="C143" t="s">
        <v>245</v>
      </c>
      <c r="E143">
        <v>0</v>
      </c>
      <c r="F143">
        <v>0</v>
      </c>
      <c r="G143">
        <v>0</v>
      </c>
      <c r="H143">
        <v>0</v>
      </c>
      <c r="I143">
        <v>0</v>
      </c>
      <c r="K143">
        <v>0</v>
      </c>
      <c r="L143">
        <v>0</v>
      </c>
      <c r="M143">
        <v>0</v>
      </c>
    </row>
    <row r="144" spans="1:13" x14ac:dyDescent="0.25">
      <c r="C144" t="s">
        <v>246</v>
      </c>
      <c r="E144">
        <v>0</v>
      </c>
      <c r="F144">
        <v>0</v>
      </c>
      <c r="G144">
        <v>0</v>
      </c>
      <c r="H144">
        <v>0</v>
      </c>
      <c r="I144">
        <v>0</v>
      </c>
      <c r="K144">
        <v>0</v>
      </c>
      <c r="L144">
        <v>0</v>
      </c>
      <c r="M144">
        <v>0</v>
      </c>
    </row>
    <row r="145" spans="1:13" x14ac:dyDescent="0.25">
      <c r="A145" t="s">
        <v>247</v>
      </c>
      <c r="C145" t="s">
        <v>248</v>
      </c>
      <c r="E145">
        <v>0</v>
      </c>
      <c r="F145">
        <v>0</v>
      </c>
      <c r="G145">
        <v>0</v>
      </c>
      <c r="H145">
        <v>0</v>
      </c>
      <c r="I145">
        <v>0</v>
      </c>
      <c r="K145">
        <v>0</v>
      </c>
      <c r="L145">
        <v>0</v>
      </c>
      <c r="M145">
        <v>0</v>
      </c>
    </row>
    <row r="146" spans="1:13" x14ac:dyDescent="0.25">
      <c r="A146">
        <v>33</v>
      </c>
      <c r="C146" t="s">
        <v>249</v>
      </c>
      <c r="I146" t="s">
        <v>21</v>
      </c>
      <c r="K146">
        <v>0</v>
      </c>
      <c r="L146">
        <v>0</v>
      </c>
      <c r="M146">
        <v>0</v>
      </c>
    </row>
    <row r="147" spans="1:13" x14ac:dyDescent="0.25">
      <c r="A147" t="s">
        <v>250</v>
      </c>
      <c r="C147" t="s">
        <v>251</v>
      </c>
      <c r="E147">
        <v>0</v>
      </c>
      <c r="F147">
        <v>0</v>
      </c>
      <c r="G147">
        <v>0</v>
      </c>
      <c r="H147">
        <v>0</v>
      </c>
      <c r="I147">
        <v>0</v>
      </c>
      <c r="K147">
        <v>0</v>
      </c>
      <c r="L147">
        <v>0</v>
      </c>
      <c r="M147">
        <v>0</v>
      </c>
    </row>
    <row r="148" spans="1:13" x14ac:dyDescent="0.25">
      <c r="A148">
        <v>50</v>
      </c>
      <c r="C148" t="s">
        <v>252</v>
      </c>
      <c r="I148" t="s">
        <v>21</v>
      </c>
      <c r="K148">
        <v>3750</v>
      </c>
      <c r="L148">
        <v>2.1489971346704873</v>
      </c>
      <c r="M148">
        <v>2.1489971346704873</v>
      </c>
    </row>
    <row r="149" spans="1:13" x14ac:dyDescent="0.25">
      <c r="A149" t="s">
        <v>253</v>
      </c>
      <c r="C149" t="s">
        <v>254</v>
      </c>
      <c r="E149">
        <v>0</v>
      </c>
      <c r="F149">
        <v>0</v>
      </c>
      <c r="G149">
        <v>0</v>
      </c>
      <c r="H149">
        <v>3750</v>
      </c>
      <c r="I149">
        <v>0</v>
      </c>
      <c r="K149">
        <v>3750</v>
      </c>
      <c r="L149">
        <v>2.1489971346704873</v>
      </c>
      <c r="M149">
        <v>2.1489971346704873</v>
      </c>
    </row>
    <row r="150" spans="1:13" x14ac:dyDescent="0.25">
      <c r="A150" t="s">
        <v>255</v>
      </c>
      <c r="C150" t="s">
        <v>256</v>
      </c>
      <c r="E150">
        <v>0</v>
      </c>
      <c r="F150">
        <v>0</v>
      </c>
      <c r="G150">
        <v>0</v>
      </c>
      <c r="H150">
        <v>0</v>
      </c>
      <c r="I150">
        <v>0</v>
      </c>
      <c r="K150">
        <v>0</v>
      </c>
      <c r="L150">
        <v>0</v>
      </c>
      <c r="M150">
        <v>0</v>
      </c>
    </row>
    <row r="151" spans="1:13" x14ac:dyDescent="0.25">
      <c r="C151" t="s">
        <v>21</v>
      </c>
      <c r="E151">
        <v>114297.98</v>
      </c>
      <c r="F151">
        <v>10140.5</v>
      </c>
      <c r="G151">
        <v>13673.26</v>
      </c>
      <c r="H151">
        <v>10950</v>
      </c>
      <c r="I151">
        <v>70430</v>
      </c>
      <c r="K151">
        <v>252415.50099999999</v>
      </c>
      <c r="L151">
        <v>144.65071690544411</v>
      </c>
      <c r="M151">
        <v>144.65071690544411</v>
      </c>
    </row>
    <row r="154" spans="1:13" x14ac:dyDescent="0.25">
      <c r="A154" t="s">
        <v>257</v>
      </c>
    </row>
    <row r="155" spans="1:13" x14ac:dyDescent="0.25">
      <c r="A155" t="s">
        <v>258</v>
      </c>
    </row>
    <row r="156" spans="1:13" x14ac:dyDescent="0.25">
      <c r="A156" t="s">
        <v>259</v>
      </c>
      <c r="C156" t="s">
        <v>3</v>
      </c>
      <c r="K156" t="s">
        <v>297</v>
      </c>
      <c r="L156">
        <v>1745</v>
      </c>
    </row>
    <row r="157" spans="1:13" x14ac:dyDescent="0.25">
      <c r="A157" t="s">
        <v>260</v>
      </c>
      <c r="C157" t="s">
        <v>7</v>
      </c>
      <c r="K157" t="s">
        <v>298</v>
      </c>
      <c r="L157">
        <v>0</v>
      </c>
    </row>
    <row r="158" spans="1:13" x14ac:dyDescent="0.25">
      <c r="A158" t="s">
        <v>261</v>
      </c>
      <c r="K158" t="s">
        <v>299</v>
      </c>
      <c r="L158">
        <v>0</v>
      </c>
    </row>
    <row r="159" spans="1:13" x14ac:dyDescent="0.25">
      <c r="A159" t="s">
        <v>262</v>
      </c>
      <c r="C159">
        <v>22</v>
      </c>
      <c r="K159" t="s">
        <v>300</v>
      </c>
      <c r="L159">
        <v>1745</v>
      </c>
    </row>
    <row r="160" spans="1:13" x14ac:dyDescent="0.25">
      <c r="K160" t="s">
        <v>301</v>
      </c>
      <c r="L160">
        <v>0</v>
      </c>
    </row>
    <row r="161" spans="8:13" x14ac:dyDescent="0.25">
      <c r="K161" t="s">
        <v>302</v>
      </c>
      <c r="L161">
        <v>0</v>
      </c>
    </row>
    <row r="162" spans="8:13" x14ac:dyDescent="0.25">
      <c r="K162" t="s">
        <v>304</v>
      </c>
      <c r="L162">
        <v>0</v>
      </c>
    </row>
    <row r="163" spans="8:13" x14ac:dyDescent="0.25">
      <c r="H163" t="s">
        <v>263</v>
      </c>
      <c r="K163" t="s">
        <v>305</v>
      </c>
      <c r="L163">
        <v>1745</v>
      </c>
    </row>
    <row r="164" spans="8:13" x14ac:dyDescent="0.25">
      <c r="H164" t="s">
        <v>308</v>
      </c>
    </row>
    <row r="165" spans="8:13" x14ac:dyDescent="0.25">
      <c r="I165" t="s">
        <v>264</v>
      </c>
    </row>
    <row r="166" spans="8:13" x14ac:dyDescent="0.25">
      <c r="I166" t="s">
        <v>265</v>
      </c>
      <c r="L166">
        <v>114297.98</v>
      </c>
    </row>
    <row r="167" spans="8:13" x14ac:dyDescent="0.25">
      <c r="I167" t="s">
        <v>266</v>
      </c>
      <c r="L167">
        <v>10140.5</v>
      </c>
    </row>
    <row r="168" spans="8:13" x14ac:dyDescent="0.25">
      <c r="I168" t="s">
        <v>267</v>
      </c>
      <c r="L168">
        <v>13673.26</v>
      </c>
    </row>
    <row r="169" spans="8:13" x14ac:dyDescent="0.25">
      <c r="I169" t="s">
        <v>268</v>
      </c>
      <c r="L169">
        <v>10950</v>
      </c>
    </row>
    <row r="170" spans="8:13" x14ac:dyDescent="0.25">
      <c r="I170" t="s">
        <v>269</v>
      </c>
      <c r="L170">
        <v>70430</v>
      </c>
    </row>
    <row r="171" spans="8:13" x14ac:dyDescent="0.25">
      <c r="I171" t="s">
        <v>270</v>
      </c>
      <c r="L171">
        <v>219491.74</v>
      </c>
    </row>
    <row r="172" spans="8:13" x14ac:dyDescent="0.25">
      <c r="I172" t="s">
        <v>271</v>
      </c>
      <c r="L172">
        <v>0.15</v>
      </c>
    </row>
    <row r="173" spans="8:13" x14ac:dyDescent="0.25">
      <c r="I173" t="s">
        <v>272</v>
      </c>
      <c r="L173">
        <v>32923.760999999999</v>
      </c>
    </row>
    <row r="174" spans="8:13" x14ac:dyDescent="0.25">
      <c r="I174" t="s">
        <v>273</v>
      </c>
      <c r="L174">
        <v>252415.50099999999</v>
      </c>
      <c r="M174" t="s">
        <v>309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5B2C7-8DEE-4BC0-91FC-56EEC30798A8}">
  <sheetPr>
    <pageSetUpPr fitToPage="1"/>
  </sheetPr>
  <dimension ref="A1:U140"/>
  <sheetViews>
    <sheetView tabSelected="1" workbookViewId="0"/>
  </sheetViews>
  <sheetFormatPr defaultRowHeight="15" outlineLevelCol="1" x14ac:dyDescent="0.25"/>
  <cols>
    <col min="3" max="3" width="46.85546875" bestFit="1" customWidth="1"/>
    <col min="5" max="5" width="12.7109375" style="3" hidden="1" customWidth="1" outlineLevel="1"/>
    <col min="6" max="6" width="11.140625" style="3" hidden="1" customWidth="1" outlineLevel="1"/>
    <col min="7" max="7" width="12.7109375" style="2" bestFit="1" customWidth="1" collapsed="1"/>
    <col min="8" max="8" width="11.140625" style="3" hidden="1" customWidth="1" outlineLevel="1"/>
    <col min="9" max="9" width="10.140625" style="3" hidden="1" customWidth="1" outlineLevel="1"/>
    <col min="10" max="10" width="11.140625" style="2" bestFit="1" customWidth="1" collapsed="1"/>
    <col min="11" max="11" width="11.140625" style="3" hidden="1" customWidth="1" outlineLevel="1"/>
    <col min="12" max="12" width="10.140625" style="3" hidden="1" customWidth="1" outlineLevel="1"/>
    <col min="13" max="13" width="11.140625" style="2" bestFit="1" customWidth="1" collapsed="1"/>
    <col min="14" max="14" width="11.140625" style="3" hidden="1" customWidth="1" outlineLevel="1"/>
    <col min="15" max="15" width="10.140625" style="3" hidden="1" customWidth="1" outlineLevel="1"/>
    <col min="16" max="16" width="11.140625" style="2" bestFit="1" customWidth="1" collapsed="1"/>
    <col min="17" max="17" width="12.7109375" style="3" hidden="1" customWidth="1" outlineLevel="1"/>
    <col min="18" max="18" width="10.140625" style="3" hidden="1" customWidth="1" outlineLevel="1"/>
    <col min="19" max="19" width="12.7109375" style="2" bestFit="1" customWidth="1" collapsed="1"/>
    <col min="21" max="21" width="14.42578125" style="5" bestFit="1" customWidth="1"/>
  </cols>
  <sheetData>
    <row r="1" spans="1:21" ht="18.75" x14ac:dyDescent="0.3">
      <c r="A1" s="7" t="s">
        <v>314</v>
      </c>
      <c r="E1" s="3" t="s">
        <v>311</v>
      </c>
      <c r="F1" s="3" t="s">
        <v>312</v>
      </c>
      <c r="G1" s="2" t="s">
        <v>21</v>
      </c>
      <c r="H1" s="3" t="s">
        <v>311</v>
      </c>
      <c r="I1" s="3" t="s">
        <v>312</v>
      </c>
      <c r="J1" s="2" t="s">
        <v>21</v>
      </c>
      <c r="K1" s="3" t="s">
        <v>311</v>
      </c>
      <c r="L1" s="3" t="s">
        <v>312</v>
      </c>
      <c r="M1" s="2" t="s">
        <v>21</v>
      </c>
      <c r="N1" s="3" t="s">
        <v>311</v>
      </c>
      <c r="O1" s="3" t="s">
        <v>312</v>
      </c>
      <c r="P1" s="2" t="s">
        <v>21</v>
      </c>
      <c r="Q1" s="3" t="s">
        <v>311</v>
      </c>
      <c r="R1" s="3" t="s">
        <v>312</v>
      </c>
      <c r="S1" s="2" t="s">
        <v>21</v>
      </c>
    </row>
    <row r="2" spans="1:21" x14ac:dyDescent="0.25">
      <c r="A2" s="1" t="s">
        <v>12</v>
      </c>
      <c r="B2" s="1"/>
      <c r="C2" s="1" t="s">
        <v>13</v>
      </c>
      <c r="E2" s="3" t="s">
        <v>14</v>
      </c>
      <c r="F2" s="3" t="s">
        <v>14</v>
      </c>
      <c r="G2" s="2" t="s">
        <v>14</v>
      </c>
      <c r="H2" s="3" t="s">
        <v>15</v>
      </c>
      <c r="I2" s="3" t="s">
        <v>15</v>
      </c>
      <c r="J2" s="2" t="s">
        <v>15</v>
      </c>
      <c r="K2" s="3" t="s">
        <v>16</v>
      </c>
      <c r="L2" s="3" t="s">
        <v>16</v>
      </c>
      <c r="M2" s="2" t="s">
        <v>16</v>
      </c>
      <c r="N2" s="3" t="s">
        <v>17</v>
      </c>
      <c r="O2" s="3" t="s">
        <v>17</v>
      </c>
      <c r="P2" s="2" t="s">
        <v>17</v>
      </c>
      <c r="Q2" s="3" t="s">
        <v>18</v>
      </c>
      <c r="R2" s="3" t="s">
        <v>18</v>
      </c>
      <c r="S2" s="2" t="s">
        <v>18</v>
      </c>
      <c r="U2" s="5" t="s">
        <v>313</v>
      </c>
    </row>
    <row r="3" spans="1:21" x14ac:dyDescent="0.25">
      <c r="A3" s="12">
        <v>1</v>
      </c>
      <c r="B3" s="12"/>
      <c r="C3" s="12" t="s">
        <v>20</v>
      </c>
      <c r="D3" s="8"/>
      <c r="E3" s="9"/>
      <c r="F3" s="9"/>
      <c r="G3" s="10"/>
      <c r="H3" s="9"/>
      <c r="I3" s="9"/>
      <c r="J3" s="10"/>
      <c r="K3" s="9"/>
      <c r="L3" s="9"/>
      <c r="M3" s="10"/>
      <c r="N3" s="9"/>
      <c r="O3" s="9"/>
      <c r="P3" s="10"/>
      <c r="Q3" s="9"/>
      <c r="R3" s="9"/>
      <c r="S3" s="10"/>
      <c r="T3" s="8"/>
      <c r="U3" s="11"/>
    </row>
    <row r="4" spans="1:21" x14ac:dyDescent="0.25">
      <c r="A4" t="s">
        <v>22</v>
      </c>
      <c r="C4" t="s">
        <v>23</v>
      </c>
      <c r="E4" s="3">
        <v>0</v>
      </c>
      <c r="F4" s="3">
        <v>0</v>
      </c>
      <c r="G4" s="2">
        <f>E4+F4</f>
        <v>0</v>
      </c>
      <c r="H4" s="3">
        <v>89775</v>
      </c>
      <c r="I4" s="3">
        <v>5845.5</v>
      </c>
      <c r="J4" s="2">
        <f>H4+I4</f>
        <v>95620.5</v>
      </c>
      <c r="K4" s="3">
        <v>0</v>
      </c>
      <c r="L4" s="3">
        <v>0</v>
      </c>
      <c r="M4" s="2">
        <f>K4+L4</f>
        <v>0</v>
      </c>
      <c r="N4" s="3">
        <v>0</v>
      </c>
      <c r="O4" s="3">
        <v>0</v>
      </c>
      <c r="P4" s="2">
        <f>N4+O4</f>
        <v>0</v>
      </c>
      <c r="Q4" s="3">
        <v>0</v>
      </c>
      <c r="R4" s="3">
        <v>0</v>
      </c>
      <c r="S4" s="2">
        <f>Q4+R4</f>
        <v>0</v>
      </c>
      <c r="U4" s="6">
        <f t="shared" ref="U4:U67" si="0">S4+P4+M4+J4+G4</f>
        <v>95620.5</v>
      </c>
    </row>
    <row r="5" spans="1:21" x14ac:dyDescent="0.25">
      <c r="A5" t="s">
        <v>24</v>
      </c>
      <c r="C5" t="s">
        <v>25</v>
      </c>
      <c r="E5" s="3">
        <v>0</v>
      </c>
      <c r="F5" s="3">
        <v>0</v>
      </c>
      <c r="G5" s="2">
        <f t="shared" ref="G5:G68" si="1">E5+F5</f>
        <v>0</v>
      </c>
      <c r="H5" s="3">
        <v>2500</v>
      </c>
      <c r="I5" s="3">
        <v>0</v>
      </c>
      <c r="J5" s="2">
        <f t="shared" ref="J5:J68" si="2">H5+I5</f>
        <v>2500</v>
      </c>
      <c r="K5" s="3">
        <v>0</v>
      </c>
      <c r="L5" s="3">
        <v>0</v>
      </c>
      <c r="M5" s="2">
        <f t="shared" ref="M5:M68" si="3">K5+L5</f>
        <v>0</v>
      </c>
      <c r="N5" s="3">
        <v>0</v>
      </c>
      <c r="O5" s="3">
        <v>0</v>
      </c>
      <c r="P5" s="2">
        <f t="shared" ref="P5:P68" si="4">N5+O5</f>
        <v>0</v>
      </c>
      <c r="Q5" s="3">
        <v>0</v>
      </c>
      <c r="R5" s="3">
        <v>0</v>
      </c>
      <c r="S5" s="2">
        <f t="shared" ref="S5:S68" si="5">Q5+R5</f>
        <v>0</v>
      </c>
      <c r="U5" s="6">
        <f t="shared" si="0"/>
        <v>2500</v>
      </c>
    </row>
    <row r="6" spans="1:21" x14ac:dyDescent="0.25">
      <c r="A6" t="s">
        <v>26</v>
      </c>
      <c r="C6" t="s">
        <v>27</v>
      </c>
      <c r="E6" s="3">
        <v>0</v>
      </c>
      <c r="F6" s="3">
        <v>0</v>
      </c>
      <c r="G6" s="2">
        <f t="shared" si="1"/>
        <v>0</v>
      </c>
      <c r="H6" s="3">
        <v>0</v>
      </c>
      <c r="I6" s="3">
        <v>0</v>
      </c>
      <c r="J6" s="2">
        <f t="shared" si="2"/>
        <v>0</v>
      </c>
      <c r="K6" s="3">
        <v>0</v>
      </c>
      <c r="L6" s="3">
        <v>0</v>
      </c>
      <c r="M6" s="2">
        <f t="shared" si="3"/>
        <v>0</v>
      </c>
      <c r="N6" s="3">
        <v>4687</v>
      </c>
      <c r="O6" s="3">
        <v>0</v>
      </c>
      <c r="P6" s="2">
        <f t="shared" si="4"/>
        <v>4687</v>
      </c>
      <c r="Q6" s="3">
        <v>0</v>
      </c>
      <c r="R6" s="3">
        <v>0</v>
      </c>
      <c r="S6" s="2">
        <f t="shared" si="5"/>
        <v>0</v>
      </c>
      <c r="U6" s="6">
        <f t="shared" si="0"/>
        <v>4687</v>
      </c>
    </row>
    <row r="7" spans="1:21" x14ac:dyDescent="0.25">
      <c r="A7" t="s">
        <v>28</v>
      </c>
      <c r="C7" t="s">
        <v>29</v>
      </c>
      <c r="E7" s="3">
        <v>0</v>
      </c>
      <c r="F7" s="3">
        <v>0</v>
      </c>
      <c r="G7" s="2">
        <f t="shared" si="1"/>
        <v>0</v>
      </c>
      <c r="H7" s="3">
        <v>0</v>
      </c>
      <c r="I7" s="3">
        <v>0</v>
      </c>
      <c r="J7" s="2">
        <f t="shared" si="2"/>
        <v>0</v>
      </c>
      <c r="K7" s="3">
        <v>0</v>
      </c>
      <c r="L7" s="3">
        <v>0</v>
      </c>
      <c r="M7" s="2">
        <f t="shared" si="3"/>
        <v>0</v>
      </c>
      <c r="N7" s="3">
        <v>14170.46</v>
      </c>
      <c r="O7" s="3">
        <v>1500</v>
      </c>
      <c r="P7" s="2">
        <f t="shared" si="4"/>
        <v>15670.46</v>
      </c>
      <c r="Q7" s="3">
        <v>0</v>
      </c>
      <c r="R7" s="3">
        <v>0</v>
      </c>
      <c r="S7" s="2">
        <f t="shared" si="5"/>
        <v>0</v>
      </c>
      <c r="U7" s="6">
        <f t="shared" si="0"/>
        <v>15670.46</v>
      </c>
    </row>
    <row r="8" spans="1:21" x14ac:dyDescent="0.25">
      <c r="A8" t="s">
        <v>30</v>
      </c>
      <c r="C8" t="s">
        <v>31</v>
      </c>
      <c r="E8" s="3">
        <v>0</v>
      </c>
      <c r="F8" s="3">
        <v>0</v>
      </c>
      <c r="G8" s="2">
        <f t="shared" si="1"/>
        <v>0</v>
      </c>
      <c r="H8" s="3">
        <v>0</v>
      </c>
      <c r="I8" s="3">
        <v>0</v>
      </c>
      <c r="J8" s="2">
        <f t="shared" si="2"/>
        <v>0</v>
      </c>
      <c r="K8" s="3">
        <v>0</v>
      </c>
      <c r="L8" s="3">
        <v>0</v>
      </c>
      <c r="M8" s="2">
        <f t="shared" si="3"/>
        <v>0</v>
      </c>
      <c r="N8" s="3">
        <v>4608</v>
      </c>
      <c r="O8" s="3">
        <v>1000</v>
      </c>
      <c r="P8" s="2">
        <f t="shared" si="4"/>
        <v>5608</v>
      </c>
      <c r="Q8" s="3">
        <v>0</v>
      </c>
      <c r="R8" s="3">
        <v>0</v>
      </c>
      <c r="S8" s="2">
        <f t="shared" si="5"/>
        <v>0</v>
      </c>
      <c r="U8" s="6">
        <f t="shared" si="0"/>
        <v>5608</v>
      </c>
    </row>
    <row r="9" spans="1:21" x14ac:dyDescent="0.25">
      <c r="A9" t="s">
        <v>32</v>
      </c>
      <c r="C9" t="s">
        <v>33</v>
      </c>
      <c r="E9" s="3">
        <v>0</v>
      </c>
      <c r="F9" s="3">
        <v>0</v>
      </c>
      <c r="G9" s="2">
        <f t="shared" si="1"/>
        <v>0</v>
      </c>
      <c r="H9" s="3">
        <v>0</v>
      </c>
      <c r="I9" s="3">
        <v>0</v>
      </c>
      <c r="J9" s="2">
        <f t="shared" si="2"/>
        <v>0</v>
      </c>
      <c r="K9" s="3">
        <v>0</v>
      </c>
      <c r="L9" s="3">
        <v>0</v>
      </c>
      <c r="M9" s="2">
        <f t="shared" si="3"/>
        <v>0</v>
      </c>
      <c r="N9" s="3">
        <v>8864</v>
      </c>
      <c r="O9" s="3">
        <v>500</v>
      </c>
      <c r="P9" s="2">
        <f t="shared" si="4"/>
        <v>9364</v>
      </c>
      <c r="Q9" s="3">
        <v>0</v>
      </c>
      <c r="R9" s="3">
        <v>0</v>
      </c>
      <c r="S9" s="2">
        <f t="shared" si="5"/>
        <v>0</v>
      </c>
      <c r="U9" s="6">
        <f t="shared" si="0"/>
        <v>9364</v>
      </c>
    </row>
    <row r="10" spans="1:21" x14ac:dyDescent="0.25">
      <c r="A10" t="s">
        <v>34</v>
      </c>
      <c r="C10" t="s">
        <v>35</v>
      </c>
      <c r="E10" s="3">
        <v>0</v>
      </c>
      <c r="F10" s="3">
        <v>0</v>
      </c>
      <c r="G10" s="2">
        <f t="shared" si="1"/>
        <v>0</v>
      </c>
      <c r="H10" s="3">
        <v>0</v>
      </c>
      <c r="I10" s="3">
        <v>0</v>
      </c>
      <c r="J10" s="2">
        <f t="shared" si="2"/>
        <v>0</v>
      </c>
      <c r="K10" s="3">
        <v>0</v>
      </c>
      <c r="L10" s="3">
        <v>0</v>
      </c>
      <c r="M10" s="2">
        <f t="shared" si="3"/>
        <v>0</v>
      </c>
      <c r="N10" s="3">
        <v>0</v>
      </c>
      <c r="O10" s="3">
        <v>0</v>
      </c>
      <c r="P10" s="2">
        <f t="shared" si="4"/>
        <v>0</v>
      </c>
      <c r="Q10" s="3">
        <v>0</v>
      </c>
      <c r="R10" s="3">
        <v>0</v>
      </c>
      <c r="S10" s="2">
        <f t="shared" si="5"/>
        <v>0</v>
      </c>
      <c r="U10" s="6">
        <f t="shared" si="0"/>
        <v>0</v>
      </c>
    </row>
    <row r="11" spans="1:21" x14ac:dyDescent="0.25">
      <c r="A11" t="s">
        <v>36</v>
      </c>
      <c r="C11" t="s">
        <v>37</v>
      </c>
      <c r="E11" s="3">
        <v>1500</v>
      </c>
      <c r="F11" s="3">
        <v>0</v>
      </c>
      <c r="G11" s="2">
        <f t="shared" si="1"/>
        <v>1500</v>
      </c>
      <c r="H11" s="3">
        <v>0</v>
      </c>
      <c r="I11" s="3">
        <v>0</v>
      </c>
      <c r="J11" s="2">
        <f t="shared" si="2"/>
        <v>0</v>
      </c>
      <c r="K11" s="3">
        <v>0</v>
      </c>
      <c r="L11" s="3">
        <v>0</v>
      </c>
      <c r="M11" s="2">
        <f t="shared" si="3"/>
        <v>0</v>
      </c>
      <c r="N11" s="3">
        <v>0</v>
      </c>
      <c r="O11" s="3">
        <v>0</v>
      </c>
      <c r="P11" s="2">
        <f t="shared" si="4"/>
        <v>0</v>
      </c>
      <c r="Q11" s="3">
        <v>0</v>
      </c>
      <c r="R11" s="3">
        <v>0</v>
      </c>
      <c r="S11" s="2">
        <f t="shared" si="5"/>
        <v>0</v>
      </c>
      <c r="U11" s="6">
        <f t="shared" si="0"/>
        <v>1500</v>
      </c>
    </row>
    <row r="12" spans="1:21" x14ac:dyDescent="0.25">
      <c r="A12" t="s">
        <v>38</v>
      </c>
      <c r="C12" t="s">
        <v>39</v>
      </c>
      <c r="E12" s="3">
        <v>0</v>
      </c>
      <c r="F12" s="3">
        <v>0</v>
      </c>
      <c r="G12" s="2">
        <f t="shared" si="1"/>
        <v>0</v>
      </c>
      <c r="H12" s="3">
        <v>0</v>
      </c>
      <c r="I12" s="3">
        <v>0</v>
      </c>
      <c r="J12" s="2">
        <f t="shared" si="2"/>
        <v>0</v>
      </c>
      <c r="K12" s="3">
        <v>0</v>
      </c>
      <c r="L12" s="3">
        <v>0</v>
      </c>
      <c r="M12" s="2">
        <f t="shared" si="3"/>
        <v>0</v>
      </c>
      <c r="N12" s="3">
        <v>7597.2</v>
      </c>
      <c r="O12" s="3">
        <v>800</v>
      </c>
      <c r="P12" s="2">
        <f t="shared" si="4"/>
        <v>8397.2000000000007</v>
      </c>
      <c r="Q12" s="3">
        <v>0</v>
      </c>
      <c r="R12" s="3">
        <v>0</v>
      </c>
      <c r="S12" s="2">
        <f t="shared" si="5"/>
        <v>0</v>
      </c>
      <c r="U12" s="6">
        <f t="shared" si="0"/>
        <v>8397.2000000000007</v>
      </c>
    </row>
    <row r="13" spans="1:21" x14ac:dyDescent="0.25">
      <c r="A13" t="s">
        <v>40</v>
      </c>
      <c r="C13" t="s">
        <v>41</v>
      </c>
      <c r="E13" s="3">
        <v>0</v>
      </c>
      <c r="F13" s="3">
        <v>0</v>
      </c>
      <c r="G13" s="2">
        <f t="shared" si="1"/>
        <v>0</v>
      </c>
      <c r="H13" s="3">
        <v>0</v>
      </c>
      <c r="I13" s="3">
        <v>0</v>
      </c>
      <c r="J13" s="2">
        <f t="shared" si="2"/>
        <v>0</v>
      </c>
      <c r="K13" s="3">
        <v>0</v>
      </c>
      <c r="L13" s="3">
        <v>0</v>
      </c>
      <c r="M13" s="2">
        <f t="shared" si="3"/>
        <v>0</v>
      </c>
      <c r="N13" s="3">
        <v>1500</v>
      </c>
      <c r="O13" s="3">
        <v>250</v>
      </c>
      <c r="P13" s="2">
        <f t="shared" si="4"/>
        <v>1750</v>
      </c>
      <c r="Q13" s="3">
        <v>0</v>
      </c>
      <c r="R13" s="3">
        <v>0</v>
      </c>
      <c r="S13" s="2">
        <f t="shared" si="5"/>
        <v>0</v>
      </c>
      <c r="U13" s="6">
        <f t="shared" si="0"/>
        <v>1750</v>
      </c>
    </row>
    <row r="14" spans="1:21" x14ac:dyDescent="0.25">
      <c r="A14" t="s">
        <v>42</v>
      </c>
      <c r="C14" t="s">
        <v>43</v>
      </c>
      <c r="E14" s="3">
        <v>0</v>
      </c>
      <c r="F14" s="3">
        <v>0</v>
      </c>
      <c r="G14" s="2">
        <f t="shared" si="1"/>
        <v>0</v>
      </c>
      <c r="H14" s="3">
        <v>0</v>
      </c>
      <c r="I14" s="3">
        <v>0</v>
      </c>
      <c r="J14" s="2">
        <f t="shared" si="2"/>
        <v>0</v>
      </c>
      <c r="K14" s="3">
        <v>0</v>
      </c>
      <c r="L14" s="3">
        <v>0</v>
      </c>
      <c r="M14" s="2">
        <f t="shared" si="3"/>
        <v>0</v>
      </c>
      <c r="N14" s="3">
        <v>2250</v>
      </c>
      <c r="O14" s="3">
        <v>0</v>
      </c>
      <c r="P14" s="2">
        <f t="shared" si="4"/>
        <v>2250</v>
      </c>
      <c r="Q14" s="3">
        <v>0</v>
      </c>
      <c r="R14" s="3">
        <v>0</v>
      </c>
      <c r="S14" s="2">
        <f t="shared" si="5"/>
        <v>0</v>
      </c>
      <c r="U14" s="6">
        <f t="shared" si="0"/>
        <v>2250</v>
      </c>
    </row>
    <row r="15" spans="1:21" x14ac:dyDescent="0.25">
      <c r="A15" t="s">
        <v>44</v>
      </c>
      <c r="C15" t="s">
        <v>45</v>
      </c>
      <c r="E15" s="3">
        <v>0</v>
      </c>
      <c r="F15" s="3">
        <v>0</v>
      </c>
      <c r="G15" s="2">
        <f t="shared" si="1"/>
        <v>0</v>
      </c>
      <c r="H15" s="3">
        <v>2400</v>
      </c>
      <c r="I15" s="3">
        <v>750</v>
      </c>
      <c r="J15" s="2">
        <f t="shared" si="2"/>
        <v>3150</v>
      </c>
      <c r="K15" s="3">
        <v>1100</v>
      </c>
      <c r="L15" s="3">
        <v>300</v>
      </c>
      <c r="M15" s="2">
        <f t="shared" si="3"/>
        <v>1400</v>
      </c>
      <c r="N15" s="3">
        <v>0</v>
      </c>
      <c r="O15" s="3">
        <v>0</v>
      </c>
      <c r="P15" s="2">
        <f t="shared" si="4"/>
        <v>0</v>
      </c>
      <c r="Q15" s="3">
        <v>0</v>
      </c>
      <c r="R15" s="3">
        <v>0</v>
      </c>
      <c r="S15" s="2">
        <f t="shared" si="5"/>
        <v>0</v>
      </c>
      <c r="U15" s="6">
        <f t="shared" si="0"/>
        <v>4550</v>
      </c>
    </row>
    <row r="16" spans="1:21" x14ac:dyDescent="0.25">
      <c r="A16" t="s">
        <v>46</v>
      </c>
      <c r="C16" t="s">
        <v>47</v>
      </c>
      <c r="E16" s="3">
        <v>0</v>
      </c>
      <c r="F16" s="3">
        <v>0</v>
      </c>
      <c r="G16" s="2">
        <f t="shared" si="1"/>
        <v>0</v>
      </c>
      <c r="H16" s="3">
        <v>1250</v>
      </c>
      <c r="I16" s="3">
        <v>0</v>
      </c>
      <c r="J16" s="2">
        <f t="shared" si="2"/>
        <v>1250</v>
      </c>
      <c r="K16" s="3">
        <v>150</v>
      </c>
      <c r="L16" s="3">
        <v>0</v>
      </c>
      <c r="M16" s="2">
        <f t="shared" si="3"/>
        <v>150</v>
      </c>
      <c r="N16" s="3">
        <v>0</v>
      </c>
      <c r="O16" s="3">
        <v>0</v>
      </c>
      <c r="P16" s="2">
        <f t="shared" si="4"/>
        <v>0</v>
      </c>
      <c r="Q16" s="3">
        <v>0</v>
      </c>
      <c r="R16" s="3">
        <v>0</v>
      </c>
      <c r="S16" s="2">
        <f t="shared" si="5"/>
        <v>0</v>
      </c>
      <c r="U16" s="6">
        <f t="shared" si="0"/>
        <v>1400</v>
      </c>
    </row>
    <row r="17" spans="1:21" x14ac:dyDescent="0.25">
      <c r="A17" t="s">
        <v>48</v>
      </c>
      <c r="C17" t="s">
        <v>49</v>
      </c>
      <c r="E17" s="3">
        <v>0</v>
      </c>
      <c r="F17" s="3">
        <v>0</v>
      </c>
      <c r="G17" s="2">
        <f t="shared" si="1"/>
        <v>0</v>
      </c>
      <c r="H17" s="3">
        <v>12485</v>
      </c>
      <c r="I17" s="3">
        <v>1500</v>
      </c>
      <c r="J17" s="2">
        <f t="shared" si="2"/>
        <v>13985</v>
      </c>
      <c r="K17" s="3">
        <v>0</v>
      </c>
      <c r="L17" s="3">
        <v>1250</v>
      </c>
      <c r="M17" s="2">
        <f t="shared" si="3"/>
        <v>1250</v>
      </c>
      <c r="N17" s="3">
        <v>7400</v>
      </c>
      <c r="O17" s="3">
        <v>0</v>
      </c>
      <c r="P17" s="2">
        <f t="shared" si="4"/>
        <v>7400</v>
      </c>
      <c r="Q17" s="3">
        <v>6725</v>
      </c>
      <c r="R17" s="3">
        <v>1725</v>
      </c>
      <c r="S17" s="2">
        <f t="shared" si="5"/>
        <v>8450</v>
      </c>
      <c r="U17" s="6">
        <f t="shared" si="0"/>
        <v>31085</v>
      </c>
    </row>
    <row r="18" spans="1:21" x14ac:dyDescent="0.25">
      <c r="A18" t="s">
        <v>50</v>
      </c>
      <c r="C18" t="s">
        <v>51</v>
      </c>
      <c r="E18" s="3">
        <v>0</v>
      </c>
      <c r="F18" s="3">
        <v>0</v>
      </c>
      <c r="G18" s="2">
        <f t="shared" si="1"/>
        <v>0</v>
      </c>
      <c r="H18" s="3">
        <v>0</v>
      </c>
      <c r="I18" s="3">
        <v>0</v>
      </c>
      <c r="J18" s="2">
        <f t="shared" si="2"/>
        <v>0</v>
      </c>
      <c r="K18" s="3">
        <v>0</v>
      </c>
      <c r="L18" s="3">
        <v>0</v>
      </c>
      <c r="M18" s="2">
        <f t="shared" si="3"/>
        <v>0</v>
      </c>
      <c r="N18" s="3">
        <v>18000</v>
      </c>
      <c r="O18" s="3">
        <v>1500</v>
      </c>
      <c r="P18" s="2">
        <f t="shared" si="4"/>
        <v>19500</v>
      </c>
      <c r="Q18" s="3">
        <v>0</v>
      </c>
      <c r="R18" s="3">
        <v>0</v>
      </c>
      <c r="S18" s="2">
        <f t="shared" si="5"/>
        <v>0</v>
      </c>
      <c r="U18" s="6">
        <f t="shared" si="0"/>
        <v>19500</v>
      </c>
    </row>
    <row r="19" spans="1:21" x14ac:dyDescent="0.25">
      <c r="A19" t="s">
        <v>52</v>
      </c>
      <c r="C19" t="s">
        <v>53</v>
      </c>
      <c r="E19" s="3">
        <v>0</v>
      </c>
      <c r="F19" s="3">
        <v>0</v>
      </c>
      <c r="G19" s="2">
        <f t="shared" si="1"/>
        <v>0</v>
      </c>
      <c r="H19" s="3">
        <v>0</v>
      </c>
      <c r="I19" s="3">
        <v>0</v>
      </c>
      <c r="J19" s="2">
        <f t="shared" si="2"/>
        <v>0</v>
      </c>
      <c r="K19" s="3">
        <v>0</v>
      </c>
      <c r="L19" s="3">
        <v>0</v>
      </c>
      <c r="M19" s="2">
        <f t="shared" si="3"/>
        <v>0</v>
      </c>
      <c r="N19" s="3">
        <v>2250</v>
      </c>
      <c r="O19" s="3">
        <v>450</v>
      </c>
      <c r="P19" s="2">
        <f t="shared" si="4"/>
        <v>2700</v>
      </c>
      <c r="Q19" s="3">
        <v>0</v>
      </c>
      <c r="R19" s="3">
        <v>0</v>
      </c>
      <c r="S19" s="2">
        <f t="shared" si="5"/>
        <v>0</v>
      </c>
      <c r="U19" s="6">
        <f t="shared" si="0"/>
        <v>2700</v>
      </c>
    </row>
    <row r="20" spans="1:21" x14ac:dyDescent="0.25">
      <c r="A20" t="s">
        <v>54</v>
      </c>
      <c r="C20" t="s">
        <v>55</v>
      </c>
      <c r="E20" s="3">
        <v>0</v>
      </c>
      <c r="F20" s="3">
        <v>0</v>
      </c>
      <c r="G20" s="2">
        <f t="shared" si="1"/>
        <v>0</v>
      </c>
      <c r="H20" s="3">
        <v>3000</v>
      </c>
      <c r="I20" s="3">
        <v>750</v>
      </c>
      <c r="J20" s="2">
        <f t="shared" si="2"/>
        <v>3750</v>
      </c>
      <c r="K20" s="3">
        <v>0</v>
      </c>
      <c r="L20" s="3">
        <v>0</v>
      </c>
      <c r="M20" s="2">
        <f t="shared" si="3"/>
        <v>0</v>
      </c>
      <c r="N20" s="3">
        <v>0</v>
      </c>
      <c r="O20" s="3">
        <v>0</v>
      </c>
      <c r="P20" s="2">
        <f t="shared" si="4"/>
        <v>0</v>
      </c>
      <c r="Q20" s="3">
        <v>0</v>
      </c>
      <c r="R20" s="3">
        <v>0</v>
      </c>
      <c r="S20" s="2">
        <f t="shared" si="5"/>
        <v>0</v>
      </c>
      <c r="U20" s="6">
        <f t="shared" si="0"/>
        <v>3750</v>
      </c>
    </row>
    <row r="21" spans="1:21" x14ac:dyDescent="0.25">
      <c r="A21" s="12">
        <v>2</v>
      </c>
      <c r="B21" s="12"/>
      <c r="C21" s="12" t="s">
        <v>56</v>
      </c>
      <c r="D21" s="8"/>
      <c r="E21" s="9"/>
      <c r="F21" s="9"/>
      <c r="G21" s="10"/>
      <c r="H21" s="9"/>
      <c r="I21" s="9"/>
      <c r="J21" s="10"/>
      <c r="K21" s="9"/>
      <c r="L21" s="9"/>
      <c r="M21" s="10"/>
      <c r="N21" s="9"/>
      <c r="O21" s="9"/>
      <c r="P21" s="10"/>
      <c r="Q21" s="9"/>
      <c r="R21" s="9"/>
      <c r="S21" s="10"/>
      <c r="T21" s="8"/>
      <c r="U21" s="11"/>
    </row>
    <row r="22" spans="1:21" x14ac:dyDescent="0.25">
      <c r="A22" t="s">
        <v>57</v>
      </c>
      <c r="C22" t="s">
        <v>58</v>
      </c>
      <c r="E22" s="3">
        <v>0</v>
      </c>
      <c r="F22" s="3">
        <v>0</v>
      </c>
      <c r="G22" s="2">
        <f t="shared" si="1"/>
        <v>0</v>
      </c>
      <c r="H22" s="3">
        <v>0</v>
      </c>
      <c r="I22" s="3">
        <v>0</v>
      </c>
      <c r="J22" s="2">
        <f t="shared" si="2"/>
        <v>0</v>
      </c>
      <c r="K22" s="3">
        <v>0</v>
      </c>
      <c r="L22" s="3">
        <v>0</v>
      </c>
      <c r="M22" s="2">
        <f t="shared" si="3"/>
        <v>0</v>
      </c>
      <c r="N22" s="3">
        <v>0</v>
      </c>
      <c r="O22" s="3">
        <v>0</v>
      </c>
      <c r="P22" s="2">
        <f t="shared" si="4"/>
        <v>0</v>
      </c>
      <c r="Q22" s="3">
        <v>0</v>
      </c>
      <c r="R22" s="3">
        <v>0</v>
      </c>
      <c r="S22" s="2">
        <f t="shared" si="5"/>
        <v>0</v>
      </c>
      <c r="U22" s="6">
        <f t="shared" si="0"/>
        <v>0</v>
      </c>
    </row>
    <row r="23" spans="1:21" x14ac:dyDescent="0.25">
      <c r="A23" s="12">
        <v>3</v>
      </c>
      <c r="B23" s="12"/>
      <c r="C23" s="12" t="s">
        <v>59</v>
      </c>
      <c r="D23" s="8"/>
      <c r="E23" s="9"/>
      <c r="F23" s="9"/>
      <c r="G23" s="10"/>
      <c r="H23" s="9"/>
      <c r="I23" s="9"/>
      <c r="J23" s="10"/>
      <c r="K23" s="9"/>
      <c r="L23" s="9"/>
      <c r="M23" s="10"/>
      <c r="N23" s="9"/>
      <c r="O23" s="9"/>
      <c r="P23" s="10"/>
      <c r="Q23" s="9"/>
      <c r="R23" s="9"/>
      <c r="S23" s="10"/>
      <c r="T23" s="8"/>
      <c r="U23" s="11"/>
    </row>
    <row r="24" spans="1:21" x14ac:dyDescent="0.25">
      <c r="A24" t="s">
        <v>60</v>
      </c>
      <c r="C24" t="s">
        <v>61</v>
      </c>
      <c r="E24" s="3">
        <v>0</v>
      </c>
      <c r="F24" s="3">
        <v>0</v>
      </c>
      <c r="G24" s="2">
        <f t="shared" si="1"/>
        <v>0</v>
      </c>
      <c r="H24" s="3">
        <v>0</v>
      </c>
      <c r="I24" s="3">
        <v>0</v>
      </c>
      <c r="J24" s="2">
        <f t="shared" si="2"/>
        <v>0</v>
      </c>
      <c r="K24" s="3">
        <v>0</v>
      </c>
      <c r="L24" s="3">
        <v>0</v>
      </c>
      <c r="M24" s="2">
        <f t="shared" si="3"/>
        <v>0</v>
      </c>
      <c r="N24" s="3">
        <v>0</v>
      </c>
      <c r="O24" s="3">
        <v>0</v>
      </c>
      <c r="P24" s="2">
        <f t="shared" si="4"/>
        <v>0</v>
      </c>
      <c r="Q24" s="3">
        <v>80749</v>
      </c>
      <c r="R24" s="3">
        <v>0</v>
      </c>
      <c r="S24" s="2">
        <f t="shared" si="5"/>
        <v>80749</v>
      </c>
      <c r="U24" s="6">
        <f t="shared" si="0"/>
        <v>80749</v>
      </c>
    </row>
    <row r="25" spans="1:21" x14ac:dyDescent="0.25">
      <c r="A25" t="s">
        <v>62</v>
      </c>
      <c r="C25" t="s">
        <v>63</v>
      </c>
      <c r="E25" s="3">
        <v>0</v>
      </c>
      <c r="F25" s="3">
        <v>0</v>
      </c>
      <c r="G25" s="2">
        <f t="shared" si="1"/>
        <v>0</v>
      </c>
      <c r="H25" s="3">
        <v>0</v>
      </c>
      <c r="I25" s="3">
        <v>0</v>
      </c>
      <c r="J25" s="2">
        <f t="shared" si="2"/>
        <v>0</v>
      </c>
      <c r="K25" s="3">
        <v>0</v>
      </c>
      <c r="L25" s="3">
        <v>0</v>
      </c>
      <c r="M25" s="2">
        <f t="shared" si="3"/>
        <v>0</v>
      </c>
      <c r="N25" s="3">
        <v>1700</v>
      </c>
      <c r="O25" s="3">
        <v>0</v>
      </c>
      <c r="P25" s="2">
        <f t="shared" si="4"/>
        <v>1700</v>
      </c>
      <c r="Q25" s="3">
        <v>28796</v>
      </c>
      <c r="R25" s="3">
        <v>0</v>
      </c>
      <c r="S25" s="2">
        <f t="shared" si="5"/>
        <v>28796</v>
      </c>
      <c r="U25" s="6">
        <f t="shared" si="0"/>
        <v>30496</v>
      </c>
    </row>
    <row r="26" spans="1:21" x14ac:dyDescent="0.25">
      <c r="A26" s="12">
        <v>4</v>
      </c>
      <c r="B26" s="12"/>
      <c r="C26" s="12" t="s">
        <v>64</v>
      </c>
      <c r="D26" s="8"/>
      <c r="E26" s="9"/>
      <c r="F26" s="9"/>
      <c r="G26" s="10"/>
      <c r="H26" s="9"/>
      <c r="I26" s="9"/>
      <c r="J26" s="10"/>
      <c r="K26" s="9"/>
      <c r="L26" s="9"/>
      <c r="M26" s="10"/>
      <c r="N26" s="9"/>
      <c r="O26" s="9"/>
      <c r="P26" s="10"/>
      <c r="Q26" s="9"/>
      <c r="R26" s="9"/>
      <c r="S26" s="10"/>
      <c r="T26" s="8"/>
      <c r="U26" s="11"/>
    </row>
    <row r="27" spans="1:21" x14ac:dyDescent="0.25">
      <c r="A27" t="s">
        <v>65</v>
      </c>
      <c r="C27" t="s">
        <v>66</v>
      </c>
      <c r="E27" s="3">
        <v>0</v>
      </c>
      <c r="F27" s="3">
        <v>0</v>
      </c>
      <c r="G27" s="2">
        <f t="shared" si="1"/>
        <v>0</v>
      </c>
      <c r="H27" s="3">
        <v>0</v>
      </c>
      <c r="I27" s="3">
        <v>0</v>
      </c>
      <c r="J27" s="2">
        <f t="shared" si="2"/>
        <v>0</v>
      </c>
      <c r="K27" s="3">
        <v>0</v>
      </c>
      <c r="L27" s="3">
        <v>0</v>
      </c>
      <c r="M27" s="2">
        <f t="shared" si="3"/>
        <v>0</v>
      </c>
      <c r="N27" s="3">
        <v>0</v>
      </c>
      <c r="O27" s="3">
        <v>0</v>
      </c>
      <c r="P27" s="2">
        <f t="shared" si="4"/>
        <v>0</v>
      </c>
      <c r="Q27" s="3">
        <v>0</v>
      </c>
      <c r="R27" s="3">
        <v>0</v>
      </c>
      <c r="S27" s="2">
        <f t="shared" si="5"/>
        <v>0</v>
      </c>
      <c r="U27" s="6">
        <f t="shared" si="0"/>
        <v>0</v>
      </c>
    </row>
    <row r="28" spans="1:21" x14ac:dyDescent="0.25">
      <c r="A28" t="s">
        <v>67</v>
      </c>
      <c r="C28" t="s">
        <v>68</v>
      </c>
      <c r="E28" s="3">
        <v>0</v>
      </c>
      <c r="F28" s="3">
        <v>0</v>
      </c>
      <c r="G28" s="2">
        <f t="shared" si="1"/>
        <v>0</v>
      </c>
      <c r="H28" s="3">
        <v>0</v>
      </c>
      <c r="I28" s="3">
        <v>0</v>
      </c>
      <c r="J28" s="2">
        <f t="shared" si="2"/>
        <v>0</v>
      </c>
      <c r="K28" s="3">
        <v>1150</v>
      </c>
      <c r="L28" s="3">
        <v>0</v>
      </c>
      <c r="M28" s="2">
        <f t="shared" si="3"/>
        <v>1150</v>
      </c>
      <c r="N28" s="3">
        <v>0</v>
      </c>
      <c r="O28" s="3">
        <v>0</v>
      </c>
      <c r="P28" s="2">
        <f t="shared" si="4"/>
        <v>0</v>
      </c>
      <c r="Q28" s="3">
        <v>1550</v>
      </c>
      <c r="R28" s="3">
        <v>0</v>
      </c>
      <c r="S28" s="2">
        <f t="shared" si="5"/>
        <v>1550</v>
      </c>
      <c r="U28" s="6">
        <f t="shared" si="0"/>
        <v>2700</v>
      </c>
    </row>
    <row r="29" spans="1:21" x14ac:dyDescent="0.25">
      <c r="A29" t="s">
        <v>69</v>
      </c>
      <c r="C29" t="s">
        <v>70</v>
      </c>
      <c r="E29" s="3">
        <v>0</v>
      </c>
      <c r="F29" s="3">
        <v>0</v>
      </c>
      <c r="G29" s="2">
        <f t="shared" si="1"/>
        <v>0</v>
      </c>
      <c r="H29" s="3">
        <v>0</v>
      </c>
      <c r="I29" s="3">
        <v>0</v>
      </c>
      <c r="J29" s="2">
        <f t="shared" si="2"/>
        <v>0</v>
      </c>
      <c r="K29" s="3">
        <v>14691</v>
      </c>
      <c r="L29" s="3">
        <v>0</v>
      </c>
      <c r="M29" s="2">
        <f t="shared" si="3"/>
        <v>14691</v>
      </c>
      <c r="N29" s="3">
        <v>0</v>
      </c>
      <c r="O29" s="3">
        <v>0</v>
      </c>
      <c r="P29" s="2">
        <f t="shared" si="4"/>
        <v>0</v>
      </c>
      <c r="Q29" s="3">
        <v>98823</v>
      </c>
      <c r="R29" s="3">
        <v>0</v>
      </c>
      <c r="S29" s="2">
        <f t="shared" si="5"/>
        <v>98823</v>
      </c>
      <c r="U29" s="6">
        <f t="shared" si="0"/>
        <v>113514</v>
      </c>
    </row>
    <row r="30" spans="1:21" x14ac:dyDescent="0.25">
      <c r="A30" s="12">
        <v>5</v>
      </c>
      <c r="B30" s="12"/>
      <c r="C30" s="12" t="s">
        <v>71</v>
      </c>
      <c r="D30" s="8"/>
      <c r="E30" s="9"/>
      <c r="F30" s="9"/>
      <c r="G30" s="10"/>
      <c r="H30" s="9"/>
      <c r="I30" s="9"/>
      <c r="J30" s="10"/>
      <c r="K30" s="9"/>
      <c r="L30" s="9"/>
      <c r="M30" s="10"/>
      <c r="N30" s="9"/>
      <c r="O30" s="9"/>
      <c r="P30" s="10"/>
      <c r="Q30" s="9"/>
      <c r="R30" s="9"/>
      <c r="S30" s="10"/>
      <c r="T30" s="8"/>
      <c r="U30" s="11"/>
    </row>
    <row r="31" spans="1:21" x14ac:dyDescent="0.25">
      <c r="A31" t="s">
        <v>72</v>
      </c>
      <c r="C31" t="s">
        <v>73</v>
      </c>
      <c r="E31" s="3">
        <v>0</v>
      </c>
      <c r="F31" s="3">
        <v>0</v>
      </c>
      <c r="G31" s="2">
        <f t="shared" si="1"/>
        <v>0</v>
      </c>
      <c r="H31" s="3">
        <v>0</v>
      </c>
      <c r="I31" s="3">
        <v>0</v>
      </c>
      <c r="J31" s="2">
        <f t="shared" si="2"/>
        <v>0</v>
      </c>
      <c r="K31" s="3">
        <v>15500</v>
      </c>
      <c r="L31" s="3">
        <v>0</v>
      </c>
      <c r="M31" s="2">
        <f t="shared" si="3"/>
        <v>15500</v>
      </c>
      <c r="N31" s="3">
        <v>0</v>
      </c>
      <c r="O31" s="3">
        <v>0</v>
      </c>
      <c r="P31" s="2">
        <f t="shared" si="4"/>
        <v>0</v>
      </c>
      <c r="Q31" s="3">
        <v>0</v>
      </c>
      <c r="R31" s="3">
        <v>0</v>
      </c>
      <c r="S31" s="2">
        <f t="shared" si="5"/>
        <v>0</v>
      </c>
      <c r="U31" s="6">
        <f t="shared" si="0"/>
        <v>15500</v>
      </c>
    </row>
    <row r="32" spans="1:21" x14ac:dyDescent="0.25">
      <c r="A32" t="s">
        <v>74</v>
      </c>
      <c r="C32" t="s">
        <v>75</v>
      </c>
      <c r="E32" s="3">
        <v>0</v>
      </c>
      <c r="F32" s="3">
        <v>0</v>
      </c>
      <c r="G32" s="2">
        <f t="shared" si="1"/>
        <v>0</v>
      </c>
      <c r="H32" s="3">
        <v>0</v>
      </c>
      <c r="I32" s="3">
        <v>0</v>
      </c>
      <c r="J32" s="2">
        <f t="shared" si="2"/>
        <v>0</v>
      </c>
      <c r="K32" s="3">
        <v>0</v>
      </c>
      <c r="L32" s="3">
        <v>0</v>
      </c>
      <c r="M32" s="2">
        <f t="shared" si="3"/>
        <v>0</v>
      </c>
      <c r="N32" s="3">
        <v>0</v>
      </c>
      <c r="O32" s="3">
        <v>0</v>
      </c>
      <c r="P32" s="2">
        <f t="shared" si="4"/>
        <v>0</v>
      </c>
      <c r="Q32" s="3">
        <v>0</v>
      </c>
      <c r="R32" s="3">
        <v>0</v>
      </c>
      <c r="S32" s="2">
        <f t="shared" si="5"/>
        <v>0</v>
      </c>
      <c r="U32" s="6">
        <f t="shared" si="0"/>
        <v>0</v>
      </c>
    </row>
    <row r="33" spans="1:21" x14ac:dyDescent="0.25">
      <c r="A33" t="s">
        <v>76</v>
      </c>
      <c r="C33" t="s">
        <v>77</v>
      </c>
      <c r="E33" s="3">
        <v>0</v>
      </c>
      <c r="F33" s="3">
        <v>0</v>
      </c>
      <c r="G33" s="2">
        <f t="shared" si="1"/>
        <v>0</v>
      </c>
      <c r="H33" s="3">
        <v>0</v>
      </c>
      <c r="I33" s="3">
        <v>0</v>
      </c>
      <c r="J33" s="2">
        <f t="shared" si="2"/>
        <v>0</v>
      </c>
      <c r="K33" s="3">
        <v>0</v>
      </c>
      <c r="L33" s="3">
        <v>0</v>
      </c>
      <c r="M33" s="2">
        <f t="shared" si="3"/>
        <v>0</v>
      </c>
      <c r="N33" s="3">
        <v>0</v>
      </c>
      <c r="O33" s="3">
        <v>0</v>
      </c>
      <c r="P33" s="2">
        <f t="shared" si="4"/>
        <v>0</v>
      </c>
      <c r="Q33" s="3">
        <v>2500</v>
      </c>
      <c r="R33" s="3">
        <v>0</v>
      </c>
      <c r="S33" s="2">
        <f t="shared" si="5"/>
        <v>2500</v>
      </c>
      <c r="U33" s="6">
        <f t="shared" si="0"/>
        <v>2500</v>
      </c>
    </row>
    <row r="34" spans="1:21" x14ac:dyDescent="0.25">
      <c r="A34" t="s">
        <v>78</v>
      </c>
      <c r="C34" t="s">
        <v>79</v>
      </c>
      <c r="E34" s="3">
        <v>0</v>
      </c>
      <c r="F34" s="3">
        <v>0</v>
      </c>
      <c r="G34" s="2">
        <f t="shared" si="1"/>
        <v>0</v>
      </c>
      <c r="H34" s="3">
        <v>0</v>
      </c>
      <c r="I34" s="3">
        <v>0</v>
      </c>
      <c r="J34" s="2">
        <f t="shared" si="2"/>
        <v>0</v>
      </c>
      <c r="K34" s="3">
        <v>0</v>
      </c>
      <c r="L34" s="3">
        <v>0</v>
      </c>
      <c r="M34" s="2">
        <f t="shared" si="3"/>
        <v>0</v>
      </c>
      <c r="N34" s="3">
        <v>0</v>
      </c>
      <c r="O34" s="3">
        <v>0</v>
      </c>
      <c r="P34" s="2">
        <f t="shared" si="4"/>
        <v>0</v>
      </c>
      <c r="Q34" s="3">
        <v>0</v>
      </c>
      <c r="R34" s="3">
        <v>0</v>
      </c>
      <c r="S34" s="2">
        <f t="shared" si="5"/>
        <v>0</v>
      </c>
      <c r="U34" s="6">
        <f t="shared" si="0"/>
        <v>0</v>
      </c>
    </row>
    <row r="35" spans="1:21" x14ac:dyDescent="0.25">
      <c r="A35" s="12">
        <v>6</v>
      </c>
      <c r="B35" s="12"/>
      <c r="C35" s="12" t="s">
        <v>80</v>
      </c>
      <c r="D35" s="8"/>
      <c r="E35" s="9"/>
      <c r="F35" s="9"/>
      <c r="G35" s="10"/>
      <c r="H35" s="9"/>
      <c r="I35" s="9"/>
      <c r="J35" s="10"/>
      <c r="K35" s="9"/>
      <c r="L35" s="9"/>
      <c r="M35" s="10"/>
      <c r="N35" s="9"/>
      <c r="O35" s="9"/>
      <c r="P35" s="10"/>
      <c r="Q35" s="9"/>
      <c r="R35" s="9"/>
      <c r="S35" s="10"/>
      <c r="T35" s="8"/>
      <c r="U35" s="11"/>
    </row>
    <row r="36" spans="1:21" x14ac:dyDescent="0.25">
      <c r="A36" t="s">
        <v>81</v>
      </c>
      <c r="C36" t="s">
        <v>82</v>
      </c>
      <c r="E36" s="3">
        <v>0</v>
      </c>
      <c r="F36" s="3">
        <v>0</v>
      </c>
      <c r="G36" s="2">
        <f t="shared" si="1"/>
        <v>0</v>
      </c>
      <c r="H36" s="3">
        <v>3640</v>
      </c>
      <c r="I36" s="3">
        <v>520</v>
      </c>
      <c r="J36" s="2">
        <f t="shared" si="2"/>
        <v>4160</v>
      </c>
      <c r="K36" s="3">
        <v>131138.23999999999</v>
      </c>
      <c r="L36" s="3">
        <v>3294</v>
      </c>
      <c r="M36" s="2">
        <f t="shared" si="3"/>
        <v>134432.24</v>
      </c>
      <c r="N36" s="3">
        <v>1500</v>
      </c>
      <c r="O36" s="3">
        <v>0</v>
      </c>
      <c r="P36" s="2">
        <f t="shared" si="4"/>
        <v>1500</v>
      </c>
      <c r="Q36" s="3">
        <v>108784</v>
      </c>
      <c r="R36" s="3">
        <v>10420</v>
      </c>
      <c r="S36" s="2">
        <f t="shared" si="5"/>
        <v>119204</v>
      </c>
      <c r="U36" s="6">
        <f t="shared" si="0"/>
        <v>259296.24</v>
      </c>
    </row>
    <row r="37" spans="1:21" x14ac:dyDescent="0.25">
      <c r="A37" t="s">
        <v>83</v>
      </c>
      <c r="C37" t="s">
        <v>84</v>
      </c>
      <c r="E37" s="3">
        <v>0</v>
      </c>
      <c r="F37" s="3">
        <v>0</v>
      </c>
      <c r="G37" s="2">
        <f t="shared" si="1"/>
        <v>0</v>
      </c>
      <c r="H37" s="3">
        <v>0</v>
      </c>
      <c r="I37" s="3">
        <v>0</v>
      </c>
      <c r="J37" s="2">
        <f t="shared" si="2"/>
        <v>0</v>
      </c>
      <c r="K37" s="3">
        <v>0</v>
      </c>
      <c r="L37" s="3">
        <v>0</v>
      </c>
      <c r="M37" s="2">
        <f t="shared" si="3"/>
        <v>0</v>
      </c>
      <c r="N37" s="3">
        <v>0</v>
      </c>
      <c r="O37" s="3">
        <v>0</v>
      </c>
      <c r="P37" s="2">
        <f t="shared" si="4"/>
        <v>0</v>
      </c>
      <c r="Q37" s="3">
        <v>0</v>
      </c>
      <c r="R37" s="3">
        <v>0</v>
      </c>
      <c r="S37" s="2">
        <f t="shared" si="5"/>
        <v>0</v>
      </c>
      <c r="U37" s="6">
        <f t="shared" si="0"/>
        <v>0</v>
      </c>
    </row>
    <row r="38" spans="1:21" x14ac:dyDescent="0.25">
      <c r="A38" t="s">
        <v>85</v>
      </c>
      <c r="C38" t="s">
        <v>86</v>
      </c>
      <c r="E38" s="3">
        <v>206405</v>
      </c>
      <c r="F38" s="3">
        <v>29541</v>
      </c>
      <c r="G38" s="2">
        <f t="shared" si="1"/>
        <v>235946</v>
      </c>
      <c r="H38" s="3">
        <v>0</v>
      </c>
      <c r="I38" s="3">
        <v>0</v>
      </c>
      <c r="J38" s="2">
        <f t="shared" si="2"/>
        <v>0</v>
      </c>
      <c r="K38" s="3">
        <v>0</v>
      </c>
      <c r="L38" s="3">
        <v>0</v>
      </c>
      <c r="M38" s="2">
        <f t="shared" si="3"/>
        <v>0</v>
      </c>
      <c r="N38" s="3">
        <v>8000</v>
      </c>
      <c r="O38" s="3">
        <v>0</v>
      </c>
      <c r="P38" s="2">
        <f t="shared" si="4"/>
        <v>8000</v>
      </c>
      <c r="Q38" s="3">
        <v>0</v>
      </c>
      <c r="R38" s="3">
        <v>0</v>
      </c>
      <c r="S38" s="2">
        <f t="shared" si="5"/>
        <v>0</v>
      </c>
      <c r="U38" s="6">
        <f t="shared" si="0"/>
        <v>243946</v>
      </c>
    </row>
    <row r="39" spans="1:21" x14ac:dyDescent="0.25">
      <c r="A39" t="s">
        <v>87</v>
      </c>
      <c r="C39" t="s">
        <v>88</v>
      </c>
      <c r="E39" s="3">
        <v>0</v>
      </c>
      <c r="F39" s="3">
        <v>0</v>
      </c>
      <c r="G39" s="2">
        <f t="shared" si="1"/>
        <v>0</v>
      </c>
      <c r="H39" s="3">
        <v>600</v>
      </c>
      <c r="I39" s="3">
        <v>0</v>
      </c>
      <c r="J39" s="2">
        <f t="shared" si="2"/>
        <v>600</v>
      </c>
      <c r="K39" s="3">
        <v>881</v>
      </c>
      <c r="L39" s="3">
        <v>0</v>
      </c>
      <c r="M39" s="2">
        <f t="shared" si="3"/>
        <v>881</v>
      </c>
      <c r="N39" s="3">
        <v>0</v>
      </c>
      <c r="O39" s="3">
        <v>0</v>
      </c>
      <c r="P39" s="2">
        <f t="shared" si="4"/>
        <v>0</v>
      </c>
      <c r="Q39" s="3">
        <v>0</v>
      </c>
      <c r="R39" s="3">
        <v>0</v>
      </c>
      <c r="S39" s="2">
        <f t="shared" si="5"/>
        <v>0</v>
      </c>
      <c r="U39" s="6">
        <f t="shared" si="0"/>
        <v>1481</v>
      </c>
    </row>
    <row r="40" spans="1:21" x14ac:dyDescent="0.25">
      <c r="A40" t="s">
        <v>89</v>
      </c>
      <c r="C40" t="s">
        <v>90</v>
      </c>
      <c r="E40" s="3">
        <v>0</v>
      </c>
      <c r="F40" s="3">
        <v>0</v>
      </c>
      <c r="G40" s="2">
        <f t="shared" si="1"/>
        <v>0</v>
      </c>
      <c r="H40" s="3">
        <v>0</v>
      </c>
      <c r="I40" s="3">
        <v>0</v>
      </c>
      <c r="J40" s="2">
        <f t="shared" si="2"/>
        <v>0</v>
      </c>
      <c r="K40" s="3">
        <v>30806.73</v>
      </c>
      <c r="L40" s="3">
        <v>5034</v>
      </c>
      <c r="M40" s="2">
        <f t="shared" si="3"/>
        <v>35840.729999999996</v>
      </c>
      <c r="N40" s="3">
        <v>0</v>
      </c>
      <c r="O40" s="3">
        <v>0</v>
      </c>
      <c r="P40" s="2">
        <f t="shared" si="4"/>
        <v>0</v>
      </c>
      <c r="Q40" s="3">
        <v>64960</v>
      </c>
      <c r="R40" s="3">
        <v>7840</v>
      </c>
      <c r="S40" s="2">
        <f t="shared" si="5"/>
        <v>72800</v>
      </c>
      <c r="U40" s="6">
        <f t="shared" si="0"/>
        <v>108640.73</v>
      </c>
    </row>
    <row r="41" spans="1:21" x14ac:dyDescent="0.25">
      <c r="A41" t="s">
        <v>91</v>
      </c>
      <c r="C41" t="s">
        <v>92</v>
      </c>
      <c r="E41" s="3">
        <v>57342</v>
      </c>
      <c r="F41" s="3">
        <v>8458</v>
      </c>
      <c r="G41" s="2">
        <f t="shared" si="1"/>
        <v>65800</v>
      </c>
      <c r="H41" s="3">
        <v>0</v>
      </c>
      <c r="I41" s="3">
        <v>0</v>
      </c>
      <c r="J41" s="2">
        <f t="shared" si="2"/>
        <v>0</v>
      </c>
      <c r="K41" s="3">
        <v>0</v>
      </c>
      <c r="L41" s="3">
        <v>0</v>
      </c>
      <c r="M41" s="2">
        <f t="shared" si="3"/>
        <v>0</v>
      </c>
      <c r="N41" s="3">
        <v>0</v>
      </c>
      <c r="O41" s="3">
        <v>0</v>
      </c>
      <c r="P41" s="2">
        <f t="shared" si="4"/>
        <v>0</v>
      </c>
      <c r="Q41" s="3">
        <v>0</v>
      </c>
      <c r="R41" s="3">
        <v>0</v>
      </c>
      <c r="S41" s="2">
        <f t="shared" si="5"/>
        <v>0</v>
      </c>
      <c r="U41" s="6">
        <f t="shared" si="0"/>
        <v>65800</v>
      </c>
    </row>
    <row r="42" spans="1:21" x14ac:dyDescent="0.25">
      <c r="A42" s="12">
        <v>7</v>
      </c>
      <c r="B42" s="12"/>
      <c r="C42" s="12" t="s">
        <v>93</v>
      </c>
      <c r="D42" s="8"/>
      <c r="E42" s="9"/>
      <c r="F42" s="9"/>
      <c r="G42" s="10"/>
      <c r="H42" s="9"/>
      <c r="I42" s="9"/>
      <c r="J42" s="10"/>
      <c r="K42" s="9"/>
      <c r="L42" s="9"/>
      <c r="M42" s="10"/>
      <c r="N42" s="9"/>
      <c r="O42" s="9"/>
      <c r="P42" s="10"/>
      <c r="Q42" s="9"/>
      <c r="R42" s="9"/>
      <c r="S42" s="10"/>
      <c r="T42" s="8"/>
      <c r="U42" s="11"/>
    </row>
    <row r="43" spans="1:21" x14ac:dyDescent="0.25">
      <c r="A43" t="s">
        <v>94</v>
      </c>
      <c r="C43" t="s">
        <v>95</v>
      </c>
      <c r="E43" s="3">
        <v>0</v>
      </c>
      <c r="F43" s="3">
        <v>0</v>
      </c>
      <c r="G43" s="2">
        <f t="shared" si="1"/>
        <v>0</v>
      </c>
      <c r="H43" s="3">
        <v>375</v>
      </c>
      <c r="I43" s="3">
        <v>0</v>
      </c>
      <c r="J43" s="2">
        <f t="shared" si="2"/>
        <v>375</v>
      </c>
      <c r="K43" s="3">
        <v>150</v>
      </c>
      <c r="L43" s="3">
        <v>0</v>
      </c>
      <c r="M43" s="2">
        <f t="shared" si="3"/>
        <v>150</v>
      </c>
      <c r="N43" s="3">
        <v>0</v>
      </c>
      <c r="O43" s="3">
        <v>0</v>
      </c>
      <c r="P43" s="2">
        <f t="shared" si="4"/>
        <v>0</v>
      </c>
      <c r="Q43" s="3">
        <v>9839</v>
      </c>
      <c r="R43" s="3">
        <v>0</v>
      </c>
      <c r="S43" s="2">
        <f t="shared" si="5"/>
        <v>9839</v>
      </c>
      <c r="U43" s="6">
        <f t="shared" si="0"/>
        <v>10364</v>
      </c>
    </row>
    <row r="44" spans="1:21" x14ac:dyDescent="0.25">
      <c r="A44" t="s">
        <v>96</v>
      </c>
      <c r="C44" t="s">
        <v>97</v>
      </c>
      <c r="E44" s="3">
        <v>0</v>
      </c>
      <c r="F44" s="3">
        <v>0</v>
      </c>
      <c r="G44" s="2">
        <f t="shared" si="1"/>
        <v>0</v>
      </c>
      <c r="H44" s="3">
        <v>0</v>
      </c>
      <c r="I44" s="3">
        <v>0</v>
      </c>
      <c r="J44" s="2">
        <f t="shared" si="2"/>
        <v>0</v>
      </c>
      <c r="K44" s="3">
        <v>0</v>
      </c>
      <c r="L44" s="3">
        <v>0</v>
      </c>
      <c r="M44" s="2">
        <f t="shared" si="3"/>
        <v>0</v>
      </c>
      <c r="N44" s="3">
        <v>0</v>
      </c>
      <c r="O44" s="3">
        <v>0</v>
      </c>
      <c r="P44" s="2">
        <f t="shared" si="4"/>
        <v>0</v>
      </c>
      <c r="Q44" s="3">
        <v>27390</v>
      </c>
      <c r="R44" s="3">
        <v>3470</v>
      </c>
      <c r="S44" s="2">
        <f t="shared" si="5"/>
        <v>30860</v>
      </c>
      <c r="U44" s="6">
        <f t="shared" si="0"/>
        <v>30860</v>
      </c>
    </row>
    <row r="45" spans="1:21" x14ac:dyDescent="0.25">
      <c r="A45" t="s">
        <v>98</v>
      </c>
      <c r="C45" t="s">
        <v>99</v>
      </c>
      <c r="E45" s="3">
        <v>0</v>
      </c>
      <c r="F45" s="3">
        <v>0</v>
      </c>
      <c r="G45" s="2">
        <f t="shared" si="1"/>
        <v>0</v>
      </c>
      <c r="H45" s="3">
        <v>0</v>
      </c>
      <c r="I45" s="3">
        <v>0</v>
      </c>
      <c r="J45" s="2">
        <f t="shared" si="2"/>
        <v>0</v>
      </c>
      <c r="K45" s="3">
        <v>0</v>
      </c>
      <c r="L45" s="3">
        <v>0</v>
      </c>
      <c r="M45" s="2">
        <f t="shared" si="3"/>
        <v>0</v>
      </c>
      <c r="N45" s="3">
        <v>6977</v>
      </c>
      <c r="O45" s="3">
        <v>0</v>
      </c>
      <c r="P45" s="2">
        <f t="shared" si="4"/>
        <v>6977</v>
      </c>
      <c r="Q45" s="3">
        <v>23370</v>
      </c>
      <c r="R45" s="3">
        <v>0</v>
      </c>
      <c r="S45" s="2">
        <f t="shared" si="5"/>
        <v>23370</v>
      </c>
      <c r="U45" s="6">
        <f t="shared" si="0"/>
        <v>30347</v>
      </c>
    </row>
    <row r="46" spans="1:21" x14ac:dyDescent="0.25">
      <c r="A46" t="s">
        <v>100</v>
      </c>
      <c r="C46" t="s">
        <v>101</v>
      </c>
      <c r="E46" s="3">
        <v>0</v>
      </c>
      <c r="F46" s="3">
        <v>0</v>
      </c>
      <c r="G46" s="2">
        <f t="shared" si="1"/>
        <v>0</v>
      </c>
      <c r="H46" s="3">
        <v>0</v>
      </c>
      <c r="I46" s="3">
        <v>0</v>
      </c>
      <c r="J46" s="2">
        <f t="shared" si="2"/>
        <v>0</v>
      </c>
      <c r="K46" s="3">
        <v>0</v>
      </c>
      <c r="L46" s="3">
        <v>0</v>
      </c>
      <c r="M46" s="2">
        <f t="shared" si="3"/>
        <v>0</v>
      </c>
      <c r="N46" s="3">
        <v>0</v>
      </c>
      <c r="O46" s="3">
        <v>0</v>
      </c>
      <c r="P46" s="2">
        <f t="shared" si="4"/>
        <v>0</v>
      </c>
      <c r="Q46" s="3">
        <v>64231</v>
      </c>
      <c r="R46" s="3">
        <v>0</v>
      </c>
      <c r="S46" s="2">
        <f t="shared" si="5"/>
        <v>64231</v>
      </c>
      <c r="U46" s="6">
        <f t="shared" si="0"/>
        <v>64231</v>
      </c>
    </row>
    <row r="47" spans="1:21" x14ac:dyDescent="0.25">
      <c r="A47" t="s">
        <v>102</v>
      </c>
      <c r="C47" t="s">
        <v>103</v>
      </c>
      <c r="E47" s="3">
        <v>0</v>
      </c>
      <c r="F47" s="3">
        <v>0</v>
      </c>
      <c r="G47" s="2">
        <f t="shared" si="1"/>
        <v>0</v>
      </c>
      <c r="H47" s="3">
        <v>0</v>
      </c>
      <c r="I47" s="3">
        <v>0</v>
      </c>
      <c r="J47" s="2">
        <f t="shared" si="2"/>
        <v>0</v>
      </c>
      <c r="K47" s="3">
        <v>5260</v>
      </c>
      <c r="L47" s="3">
        <v>0</v>
      </c>
      <c r="M47" s="2">
        <f t="shared" si="3"/>
        <v>5260</v>
      </c>
      <c r="N47" s="3">
        <v>0</v>
      </c>
      <c r="O47" s="3">
        <v>0</v>
      </c>
      <c r="P47" s="2">
        <f t="shared" si="4"/>
        <v>0</v>
      </c>
      <c r="Q47" s="3">
        <v>11450</v>
      </c>
      <c r="R47" s="3">
        <v>0</v>
      </c>
      <c r="S47" s="2">
        <f t="shared" si="5"/>
        <v>11450</v>
      </c>
      <c r="U47" s="6">
        <f t="shared" si="0"/>
        <v>16710</v>
      </c>
    </row>
    <row r="48" spans="1:21" x14ac:dyDescent="0.25">
      <c r="A48" t="s">
        <v>104</v>
      </c>
      <c r="C48" t="s">
        <v>105</v>
      </c>
      <c r="E48" s="3">
        <v>0</v>
      </c>
      <c r="F48" s="3">
        <v>0</v>
      </c>
      <c r="G48" s="2">
        <f t="shared" si="1"/>
        <v>0</v>
      </c>
      <c r="H48" s="3">
        <v>0</v>
      </c>
      <c r="I48" s="3">
        <v>0</v>
      </c>
      <c r="J48" s="2">
        <f t="shared" si="2"/>
        <v>0</v>
      </c>
      <c r="K48" s="3">
        <v>5525</v>
      </c>
      <c r="L48" s="3">
        <v>0</v>
      </c>
      <c r="M48" s="2">
        <f t="shared" si="3"/>
        <v>5525</v>
      </c>
      <c r="N48" s="3">
        <v>0</v>
      </c>
      <c r="O48" s="3">
        <v>0</v>
      </c>
      <c r="P48" s="2">
        <f t="shared" si="4"/>
        <v>0</v>
      </c>
      <c r="R48" s="3">
        <v>0</v>
      </c>
      <c r="S48" s="2">
        <f t="shared" si="5"/>
        <v>0</v>
      </c>
      <c r="U48" s="6">
        <f t="shared" si="0"/>
        <v>5525</v>
      </c>
    </row>
    <row r="49" spans="1:21" x14ac:dyDescent="0.25">
      <c r="A49" t="s">
        <v>107</v>
      </c>
      <c r="C49" t="s">
        <v>108</v>
      </c>
      <c r="E49" s="3">
        <v>0</v>
      </c>
      <c r="F49" s="3">
        <v>0</v>
      </c>
      <c r="G49" s="2">
        <f t="shared" si="1"/>
        <v>0</v>
      </c>
      <c r="H49" s="3">
        <v>800</v>
      </c>
      <c r="I49" s="3">
        <v>0</v>
      </c>
      <c r="J49" s="2">
        <f t="shared" si="2"/>
        <v>800</v>
      </c>
      <c r="K49" s="3">
        <v>1050</v>
      </c>
      <c r="L49" s="3">
        <v>0</v>
      </c>
      <c r="M49" s="2">
        <f t="shared" si="3"/>
        <v>1050</v>
      </c>
      <c r="N49" s="3">
        <v>0</v>
      </c>
      <c r="O49" s="3">
        <v>0</v>
      </c>
      <c r="P49" s="2">
        <f t="shared" si="4"/>
        <v>0</v>
      </c>
      <c r="Q49" s="3">
        <v>0</v>
      </c>
      <c r="R49" s="3">
        <v>0</v>
      </c>
      <c r="S49" s="2">
        <f t="shared" si="5"/>
        <v>0</v>
      </c>
      <c r="U49" s="6">
        <f t="shared" si="0"/>
        <v>1850</v>
      </c>
    </row>
    <row r="50" spans="1:21" x14ac:dyDescent="0.25">
      <c r="A50" t="s">
        <v>109</v>
      </c>
      <c r="C50" t="s">
        <v>110</v>
      </c>
      <c r="E50" s="3">
        <v>0</v>
      </c>
      <c r="F50" s="3">
        <v>0</v>
      </c>
      <c r="G50" s="2">
        <f t="shared" si="1"/>
        <v>0</v>
      </c>
      <c r="H50" s="3">
        <v>0</v>
      </c>
      <c r="I50" s="3">
        <v>0</v>
      </c>
      <c r="J50" s="2">
        <f t="shared" si="2"/>
        <v>0</v>
      </c>
      <c r="K50" s="3">
        <v>0</v>
      </c>
      <c r="L50" s="3">
        <v>0</v>
      </c>
      <c r="M50" s="2">
        <f t="shared" si="3"/>
        <v>0</v>
      </c>
      <c r="N50" s="3">
        <v>0</v>
      </c>
      <c r="O50" s="3">
        <v>0</v>
      </c>
      <c r="P50" s="2">
        <f t="shared" si="4"/>
        <v>0</v>
      </c>
      <c r="Q50" s="3">
        <v>6600</v>
      </c>
      <c r="R50" s="3">
        <v>0</v>
      </c>
      <c r="S50" s="2">
        <f t="shared" si="5"/>
        <v>6600</v>
      </c>
      <c r="U50" s="6">
        <f t="shared" si="0"/>
        <v>6600</v>
      </c>
    </row>
    <row r="51" spans="1:21" x14ac:dyDescent="0.25">
      <c r="A51" t="s">
        <v>111</v>
      </c>
      <c r="C51" t="s">
        <v>112</v>
      </c>
      <c r="E51" s="3">
        <v>0</v>
      </c>
      <c r="F51" s="3">
        <v>0</v>
      </c>
      <c r="G51" s="2">
        <f t="shared" si="1"/>
        <v>0</v>
      </c>
      <c r="H51" s="3">
        <v>0</v>
      </c>
      <c r="I51" s="3">
        <v>0</v>
      </c>
      <c r="J51" s="2">
        <f t="shared" si="2"/>
        <v>0</v>
      </c>
      <c r="K51" s="3">
        <v>0</v>
      </c>
      <c r="L51" s="3">
        <v>0</v>
      </c>
      <c r="M51" s="2">
        <f t="shared" si="3"/>
        <v>0</v>
      </c>
      <c r="N51" s="3">
        <v>0</v>
      </c>
      <c r="O51" s="3">
        <v>0</v>
      </c>
      <c r="P51" s="2">
        <f t="shared" si="4"/>
        <v>0</v>
      </c>
      <c r="Q51" s="3">
        <v>5500</v>
      </c>
      <c r="R51" s="3">
        <v>0</v>
      </c>
      <c r="S51" s="2">
        <f t="shared" si="5"/>
        <v>5500</v>
      </c>
      <c r="U51" s="6">
        <f t="shared" si="0"/>
        <v>5500</v>
      </c>
    </row>
    <row r="52" spans="1:21" x14ac:dyDescent="0.25">
      <c r="A52" s="12">
        <v>8</v>
      </c>
      <c r="B52" s="12"/>
      <c r="C52" s="12" t="s">
        <v>113</v>
      </c>
      <c r="D52" s="8"/>
      <c r="E52" s="9"/>
      <c r="F52" s="9"/>
      <c r="G52" s="10"/>
      <c r="H52" s="9"/>
      <c r="I52" s="9"/>
      <c r="J52" s="10"/>
      <c r="K52" s="9"/>
      <c r="L52" s="9"/>
      <c r="M52" s="10"/>
      <c r="N52" s="9"/>
      <c r="O52" s="9"/>
      <c r="P52" s="10"/>
      <c r="Q52" s="9"/>
      <c r="R52" s="9"/>
      <c r="S52" s="10"/>
      <c r="T52" s="8"/>
      <c r="U52" s="11"/>
    </row>
    <row r="53" spans="1:21" x14ac:dyDescent="0.25">
      <c r="A53" t="s">
        <v>114</v>
      </c>
      <c r="C53" t="s">
        <v>115</v>
      </c>
      <c r="E53" s="3">
        <v>0</v>
      </c>
      <c r="F53" s="3">
        <v>0</v>
      </c>
      <c r="G53" s="2">
        <f t="shared" si="1"/>
        <v>0</v>
      </c>
      <c r="H53" s="3">
        <v>0</v>
      </c>
      <c r="I53" s="3">
        <v>0</v>
      </c>
      <c r="J53" s="2">
        <f t="shared" si="2"/>
        <v>0</v>
      </c>
      <c r="K53" s="3">
        <v>24014.254699999998</v>
      </c>
      <c r="L53" s="3">
        <v>3795.26</v>
      </c>
      <c r="M53" s="2">
        <f t="shared" si="3"/>
        <v>27809.5147</v>
      </c>
      <c r="N53" s="3">
        <v>0</v>
      </c>
      <c r="O53" s="3">
        <v>0</v>
      </c>
      <c r="P53" s="2">
        <f t="shared" si="4"/>
        <v>0</v>
      </c>
      <c r="Q53" s="3">
        <v>0</v>
      </c>
      <c r="R53" s="3">
        <v>0</v>
      </c>
      <c r="S53" s="2">
        <f t="shared" si="5"/>
        <v>0</v>
      </c>
      <c r="U53" s="6">
        <f t="shared" si="0"/>
        <v>27809.5147</v>
      </c>
    </row>
    <row r="54" spans="1:21" x14ac:dyDescent="0.25">
      <c r="A54" t="s">
        <v>116</v>
      </c>
      <c r="C54" t="s">
        <v>117</v>
      </c>
      <c r="E54" s="3">
        <v>0</v>
      </c>
      <c r="F54" s="3">
        <v>0</v>
      </c>
      <c r="G54" s="2">
        <f t="shared" si="1"/>
        <v>0</v>
      </c>
      <c r="H54" s="3">
        <v>0</v>
      </c>
      <c r="I54" s="3">
        <v>0</v>
      </c>
      <c r="J54" s="2">
        <f t="shared" si="2"/>
        <v>0</v>
      </c>
      <c r="K54" s="3">
        <v>0</v>
      </c>
      <c r="L54" s="3">
        <v>0</v>
      </c>
      <c r="M54" s="2">
        <f t="shared" si="3"/>
        <v>0</v>
      </c>
      <c r="N54" s="3">
        <v>0</v>
      </c>
      <c r="O54" s="3">
        <v>0</v>
      </c>
      <c r="P54" s="2">
        <f t="shared" si="4"/>
        <v>0</v>
      </c>
      <c r="Q54" s="3">
        <v>0</v>
      </c>
      <c r="R54" s="3">
        <v>0</v>
      </c>
      <c r="S54" s="2">
        <f t="shared" si="5"/>
        <v>0</v>
      </c>
      <c r="U54" s="6">
        <f t="shared" si="0"/>
        <v>0</v>
      </c>
    </row>
    <row r="55" spans="1:21" x14ac:dyDescent="0.25">
      <c r="A55" t="s">
        <v>118</v>
      </c>
      <c r="C55" t="s">
        <v>119</v>
      </c>
      <c r="E55" s="3">
        <v>14559</v>
      </c>
      <c r="F55" s="3">
        <v>0</v>
      </c>
      <c r="G55" s="2">
        <f t="shared" si="1"/>
        <v>14559</v>
      </c>
      <c r="H55" s="3">
        <v>520</v>
      </c>
      <c r="I55" s="3">
        <v>0</v>
      </c>
      <c r="J55" s="2">
        <f t="shared" si="2"/>
        <v>520</v>
      </c>
      <c r="K55" s="3">
        <v>0</v>
      </c>
      <c r="L55" s="3">
        <v>0</v>
      </c>
      <c r="M55" s="2">
        <f t="shared" si="3"/>
        <v>0</v>
      </c>
      <c r="N55" s="3">
        <v>0</v>
      </c>
      <c r="O55" s="3">
        <v>0</v>
      </c>
      <c r="P55" s="2">
        <f t="shared" si="4"/>
        <v>0</v>
      </c>
      <c r="Q55" s="3">
        <v>0</v>
      </c>
      <c r="R55" s="3">
        <v>0</v>
      </c>
      <c r="S55" s="2">
        <f t="shared" si="5"/>
        <v>0</v>
      </c>
      <c r="U55" s="6">
        <f t="shared" si="0"/>
        <v>15079</v>
      </c>
    </row>
    <row r="56" spans="1:21" x14ac:dyDescent="0.25">
      <c r="A56" t="s">
        <v>120</v>
      </c>
      <c r="C56" t="s">
        <v>121</v>
      </c>
      <c r="E56" s="3">
        <v>0</v>
      </c>
      <c r="F56" s="3">
        <v>0</v>
      </c>
      <c r="G56" s="2">
        <f t="shared" si="1"/>
        <v>0</v>
      </c>
      <c r="H56" s="3">
        <v>0</v>
      </c>
      <c r="I56" s="3">
        <v>0</v>
      </c>
      <c r="J56" s="2">
        <f t="shared" si="2"/>
        <v>0</v>
      </c>
      <c r="K56" s="3">
        <v>0</v>
      </c>
      <c r="L56" s="3">
        <v>0</v>
      </c>
      <c r="M56" s="2">
        <f t="shared" si="3"/>
        <v>0</v>
      </c>
      <c r="N56" s="3">
        <v>0</v>
      </c>
      <c r="O56" s="3">
        <v>0</v>
      </c>
      <c r="P56" s="2">
        <f t="shared" si="4"/>
        <v>0</v>
      </c>
      <c r="Q56" s="3">
        <v>0</v>
      </c>
      <c r="R56" s="3">
        <v>0</v>
      </c>
      <c r="S56" s="2">
        <f t="shared" si="5"/>
        <v>0</v>
      </c>
      <c r="U56" s="6">
        <f t="shared" si="0"/>
        <v>0</v>
      </c>
    </row>
    <row r="57" spans="1:21" x14ac:dyDescent="0.25">
      <c r="A57" t="s">
        <v>122</v>
      </c>
      <c r="C57" t="s">
        <v>123</v>
      </c>
      <c r="E57" s="3">
        <v>0</v>
      </c>
      <c r="F57" s="3">
        <v>0</v>
      </c>
      <c r="G57" s="2">
        <f t="shared" si="1"/>
        <v>0</v>
      </c>
      <c r="H57" s="3">
        <v>0</v>
      </c>
      <c r="I57" s="3">
        <v>0</v>
      </c>
      <c r="J57" s="2">
        <f t="shared" si="2"/>
        <v>0</v>
      </c>
      <c r="K57" s="3">
        <v>0</v>
      </c>
      <c r="L57" s="3">
        <v>0</v>
      </c>
      <c r="M57" s="2">
        <f t="shared" si="3"/>
        <v>0</v>
      </c>
      <c r="N57" s="3">
        <v>0</v>
      </c>
      <c r="O57" s="3">
        <v>0</v>
      </c>
      <c r="P57" s="2">
        <f t="shared" si="4"/>
        <v>0</v>
      </c>
      <c r="Q57" s="3">
        <v>7790</v>
      </c>
      <c r="R57" s="3">
        <v>0</v>
      </c>
      <c r="S57" s="2">
        <f t="shared" si="5"/>
        <v>7790</v>
      </c>
      <c r="U57" s="6">
        <f t="shared" si="0"/>
        <v>7790</v>
      </c>
    </row>
    <row r="58" spans="1:21" x14ac:dyDescent="0.25">
      <c r="A58" t="s">
        <v>124</v>
      </c>
      <c r="C58" t="s">
        <v>125</v>
      </c>
      <c r="E58" s="3">
        <v>0</v>
      </c>
      <c r="F58" s="3">
        <v>0</v>
      </c>
      <c r="G58" s="2">
        <f t="shared" si="1"/>
        <v>0</v>
      </c>
      <c r="H58" s="3">
        <v>0</v>
      </c>
      <c r="I58" s="3">
        <v>0</v>
      </c>
      <c r="J58" s="2">
        <f t="shared" si="2"/>
        <v>0</v>
      </c>
      <c r="K58" s="3">
        <v>0</v>
      </c>
      <c r="M58" s="2">
        <f>K58+L58</f>
        <v>0</v>
      </c>
      <c r="N58" s="3">
        <v>0</v>
      </c>
      <c r="O58" s="3">
        <v>0</v>
      </c>
      <c r="P58" s="2">
        <f t="shared" si="4"/>
        <v>0</v>
      </c>
      <c r="Q58" s="3">
        <v>100832</v>
      </c>
      <c r="R58" s="3">
        <v>0</v>
      </c>
      <c r="S58" s="2">
        <f t="shared" si="5"/>
        <v>100832</v>
      </c>
      <c r="U58" s="6">
        <f t="shared" si="0"/>
        <v>100832</v>
      </c>
    </row>
    <row r="59" spans="1:21" x14ac:dyDescent="0.25">
      <c r="A59" t="s">
        <v>126</v>
      </c>
      <c r="C59" t="s">
        <v>127</v>
      </c>
      <c r="E59" s="3">
        <v>0</v>
      </c>
      <c r="F59" s="3">
        <v>0</v>
      </c>
      <c r="G59" s="2">
        <f t="shared" si="1"/>
        <v>0</v>
      </c>
      <c r="H59" s="3">
        <v>0</v>
      </c>
      <c r="I59" s="3">
        <v>0</v>
      </c>
      <c r="J59" s="2">
        <f t="shared" si="2"/>
        <v>0</v>
      </c>
      <c r="K59" s="3">
        <v>0</v>
      </c>
      <c r="L59" s="3">
        <v>0</v>
      </c>
      <c r="M59" s="2">
        <f t="shared" si="3"/>
        <v>0</v>
      </c>
      <c r="N59" s="3">
        <v>0</v>
      </c>
      <c r="O59" s="3">
        <v>0</v>
      </c>
      <c r="P59" s="2">
        <f t="shared" si="4"/>
        <v>0</v>
      </c>
      <c r="Q59" s="3">
        <v>0</v>
      </c>
      <c r="R59" s="3">
        <v>0</v>
      </c>
      <c r="S59" s="2">
        <f t="shared" si="5"/>
        <v>0</v>
      </c>
      <c r="U59" s="6">
        <f t="shared" si="0"/>
        <v>0</v>
      </c>
    </row>
    <row r="60" spans="1:21" x14ac:dyDescent="0.25">
      <c r="A60" t="s">
        <v>128</v>
      </c>
      <c r="C60" t="s">
        <v>129</v>
      </c>
      <c r="E60" s="3">
        <v>13258</v>
      </c>
      <c r="F60" s="3">
        <v>4374</v>
      </c>
      <c r="G60" s="2">
        <f t="shared" si="1"/>
        <v>17632</v>
      </c>
      <c r="H60" s="3">
        <v>0</v>
      </c>
      <c r="I60" s="3">
        <v>0</v>
      </c>
      <c r="J60" s="2">
        <f t="shared" si="2"/>
        <v>0</v>
      </c>
      <c r="K60" s="3">
        <v>0</v>
      </c>
      <c r="L60" s="3">
        <v>0</v>
      </c>
      <c r="M60" s="2">
        <f t="shared" si="3"/>
        <v>0</v>
      </c>
      <c r="N60" s="3">
        <v>0</v>
      </c>
      <c r="O60" s="3">
        <v>0</v>
      </c>
      <c r="P60" s="2">
        <f t="shared" si="4"/>
        <v>0</v>
      </c>
      <c r="Q60" s="3">
        <v>0</v>
      </c>
      <c r="R60" s="3">
        <v>0</v>
      </c>
      <c r="S60" s="2">
        <f t="shared" si="5"/>
        <v>0</v>
      </c>
      <c r="U60" s="6">
        <f t="shared" si="0"/>
        <v>17632</v>
      </c>
    </row>
    <row r="61" spans="1:21" x14ac:dyDescent="0.25">
      <c r="A61" s="12">
        <v>9</v>
      </c>
      <c r="B61" s="12"/>
      <c r="C61" s="12" t="s">
        <v>130</v>
      </c>
      <c r="D61" s="8"/>
      <c r="E61" s="9"/>
      <c r="F61" s="9"/>
      <c r="G61" s="10"/>
      <c r="H61" s="9"/>
      <c r="I61" s="9"/>
      <c r="J61" s="10"/>
      <c r="K61" s="9"/>
      <c r="L61" s="9"/>
      <c r="M61" s="10"/>
      <c r="N61" s="9"/>
      <c r="O61" s="9"/>
      <c r="P61" s="10"/>
      <c r="Q61" s="9"/>
      <c r="R61" s="9"/>
      <c r="S61" s="10"/>
      <c r="T61" s="8"/>
      <c r="U61" s="11"/>
    </row>
    <row r="62" spans="1:21" x14ac:dyDescent="0.25">
      <c r="A62" t="s">
        <v>131</v>
      </c>
      <c r="C62" t="s">
        <v>132</v>
      </c>
      <c r="E62" s="3">
        <v>0</v>
      </c>
      <c r="F62" s="3">
        <v>0</v>
      </c>
      <c r="G62" s="2">
        <f t="shared" si="1"/>
        <v>0</v>
      </c>
      <c r="H62" s="3">
        <v>0</v>
      </c>
      <c r="I62" s="3">
        <v>0</v>
      </c>
      <c r="J62" s="2">
        <f t="shared" si="2"/>
        <v>0</v>
      </c>
      <c r="K62" s="3">
        <v>0</v>
      </c>
      <c r="L62" s="3">
        <v>0</v>
      </c>
      <c r="M62" s="2">
        <f t="shared" si="3"/>
        <v>0</v>
      </c>
      <c r="N62" s="3">
        <v>1000</v>
      </c>
      <c r="O62" s="3">
        <v>450</v>
      </c>
      <c r="P62" s="2">
        <f t="shared" si="4"/>
        <v>1450</v>
      </c>
      <c r="Q62" s="3">
        <v>46793</v>
      </c>
      <c r="R62" s="3">
        <v>12193</v>
      </c>
      <c r="S62" s="2">
        <f t="shared" si="5"/>
        <v>58986</v>
      </c>
      <c r="U62" s="6">
        <f t="shared" si="0"/>
        <v>60436</v>
      </c>
    </row>
    <row r="63" spans="1:21" x14ac:dyDescent="0.25">
      <c r="A63" t="s">
        <v>133</v>
      </c>
      <c r="C63" t="s">
        <v>134</v>
      </c>
      <c r="G63" s="2">
        <f t="shared" si="1"/>
        <v>0</v>
      </c>
      <c r="J63" s="2">
        <f t="shared" si="2"/>
        <v>0</v>
      </c>
      <c r="M63" s="2">
        <f t="shared" si="3"/>
        <v>0</v>
      </c>
      <c r="P63" s="2">
        <f t="shared" si="4"/>
        <v>0</v>
      </c>
      <c r="S63" s="2">
        <f t="shared" si="5"/>
        <v>0</v>
      </c>
      <c r="U63" s="6">
        <f t="shared" si="0"/>
        <v>0</v>
      </c>
    </row>
    <row r="64" spans="1:21" x14ac:dyDescent="0.25">
      <c r="C64" t="s">
        <v>135</v>
      </c>
      <c r="E64" s="3">
        <v>29710</v>
      </c>
      <c r="F64" s="3">
        <v>2090</v>
      </c>
      <c r="G64" s="2">
        <f t="shared" si="1"/>
        <v>31800</v>
      </c>
      <c r="H64" s="3">
        <v>0</v>
      </c>
      <c r="I64" s="3">
        <v>0</v>
      </c>
      <c r="J64" s="2">
        <f t="shared" si="2"/>
        <v>0</v>
      </c>
      <c r="K64" s="3">
        <v>0</v>
      </c>
      <c r="L64" s="3">
        <v>0</v>
      </c>
      <c r="M64" s="2">
        <f t="shared" si="3"/>
        <v>0</v>
      </c>
      <c r="N64" s="3">
        <v>0</v>
      </c>
      <c r="O64" s="3">
        <v>0</v>
      </c>
      <c r="P64" s="2">
        <f t="shared" si="4"/>
        <v>0</v>
      </c>
      <c r="Q64" s="3">
        <v>0</v>
      </c>
      <c r="R64" s="3">
        <v>0</v>
      </c>
      <c r="S64" s="2">
        <f t="shared" si="5"/>
        <v>0</v>
      </c>
      <c r="U64" s="6">
        <f t="shared" si="0"/>
        <v>31800</v>
      </c>
    </row>
    <row r="65" spans="1:21" x14ac:dyDescent="0.25">
      <c r="C65" t="s">
        <v>136</v>
      </c>
      <c r="E65" s="3">
        <v>0</v>
      </c>
      <c r="F65" s="3">
        <v>0</v>
      </c>
      <c r="G65" s="2">
        <f t="shared" si="1"/>
        <v>0</v>
      </c>
      <c r="H65" s="3">
        <v>0</v>
      </c>
      <c r="I65" s="3">
        <v>0</v>
      </c>
      <c r="J65" s="2">
        <f t="shared" si="2"/>
        <v>0</v>
      </c>
      <c r="K65" s="3">
        <v>0</v>
      </c>
      <c r="L65" s="3">
        <v>0</v>
      </c>
      <c r="M65" s="2">
        <f t="shared" si="3"/>
        <v>0</v>
      </c>
      <c r="N65" s="3">
        <v>0</v>
      </c>
      <c r="O65" s="3">
        <v>0</v>
      </c>
      <c r="P65" s="2">
        <f t="shared" si="4"/>
        <v>0</v>
      </c>
      <c r="Q65" s="3">
        <v>0</v>
      </c>
      <c r="R65" s="3">
        <v>0</v>
      </c>
      <c r="S65" s="2">
        <f t="shared" si="5"/>
        <v>0</v>
      </c>
      <c r="U65" s="6">
        <f t="shared" si="0"/>
        <v>0</v>
      </c>
    </row>
    <row r="66" spans="1:21" x14ac:dyDescent="0.25">
      <c r="C66" t="s">
        <v>137</v>
      </c>
      <c r="E66" s="3">
        <v>0</v>
      </c>
      <c r="F66" s="3">
        <v>0</v>
      </c>
      <c r="G66" s="2">
        <f t="shared" si="1"/>
        <v>0</v>
      </c>
      <c r="H66" s="3">
        <v>0</v>
      </c>
      <c r="I66" s="3">
        <v>0</v>
      </c>
      <c r="J66" s="2">
        <f t="shared" si="2"/>
        <v>0</v>
      </c>
      <c r="K66" s="3">
        <v>0</v>
      </c>
      <c r="L66" s="3">
        <v>0</v>
      </c>
      <c r="M66" s="2">
        <f t="shared" si="3"/>
        <v>0</v>
      </c>
      <c r="N66" s="3">
        <v>0</v>
      </c>
      <c r="O66" s="3">
        <v>0</v>
      </c>
      <c r="P66" s="2">
        <f t="shared" si="4"/>
        <v>0</v>
      </c>
      <c r="Q66" s="3">
        <v>0</v>
      </c>
      <c r="R66" s="3">
        <v>0</v>
      </c>
      <c r="S66" s="2">
        <f t="shared" si="5"/>
        <v>0</v>
      </c>
      <c r="U66" s="6">
        <f t="shared" si="0"/>
        <v>0</v>
      </c>
    </row>
    <row r="67" spans="1:21" x14ac:dyDescent="0.25">
      <c r="C67" t="s">
        <v>138</v>
      </c>
      <c r="E67" s="3">
        <v>35271</v>
      </c>
      <c r="F67" s="3">
        <v>8450</v>
      </c>
      <c r="G67" s="2">
        <f t="shared" si="1"/>
        <v>43721</v>
      </c>
      <c r="H67" s="3">
        <v>0</v>
      </c>
      <c r="I67" s="3">
        <v>0</v>
      </c>
      <c r="J67" s="2">
        <f t="shared" si="2"/>
        <v>0</v>
      </c>
      <c r="K67" s="3">
        <v>0</v>
      </c>
      <c r="L67" s="3">
        <v>0</v>
      </c>
      <c r="M67" s="2">
        <f t="shared" si="3"/>
        <v>0</v>
      </c>
      <c r="N67" s="3">
        <v>0</v>
      </c>
      <c r="O67" s="3">
        <v>0</v>
      </c>
      <c r="P67" s="2">
        <f t="shared" si="4"/>
        <v>0</v>
      </c>
      <c r="Q67" s="3">
        <v>0</v>
      </c>
      <c r="R67" s="3">
        <v>0</v>
      </c>
      <c r="S67" s="2">
        <f t="shared" si="5"/>
        <v>0</v>
      </c>
      <c r="U67" s="6">
        <f t="shared" si="0"/>
        <v>43721</v>
      </c>
    </row>
    <row r="68" spans="1:21" x14ac:dyDescent="0.25">
      <c r="A68" t="s">
        <v>139</v>
      </c>
      <c r="C68" t="s">
        <v>140</v>
      </c>
      <c r="E68" s="3">
        <v>38124</v>
      </c>
      <c r="F68" s="3">
        <v>11398.98</v>
      </c>
      <c r="G68" s="2">
        <f t="shared" si="1"/>
        <v>49522.979999999996</v>
      </c>
      <c r="H68" s="3">
        <v>0</v>
      </c>
      <c r="I68" s="3">
        <v>0</v>
      </c>
      <c r="J68" s="2">
        <f t="shared" si="2"/>
        <v>0</v>
      </c>
      <c r="K68" s="3">
        <v>0</v>
      </c>
      <c r="L68" s="3">
        <v>0</v>
      </c>
      <c r="M68" s="2">
        <f t="shared" si="3"/>
        <v>0</v>
      </c>
      <c r="N68" s="3">
        <v>0</v>
      </c>
      <c r="O68" s="3">
        <v>0</v>
      </c>
      <c r="P68" s="2">
        <f t="shared" si="4"/>
        <v>0</v>
      </c>
      <c r="Q68" s="3">
        <v>0</v>
      </c>
      <c r="R68" s="3">
        <v>0</v>
      </c>
      <c r="S68" s="2">
        <f t="shared" si="5"/>
        <v>0</v>
      </c>
      <c r="U68" s="6">
        <f t="shared" ref="U68:U131" si="6">S68+P68+M68+J68+G68</f>
        <v>49522.979999999996</v>
      </c>
    </row>
    <row r="69" spans="1:21" x14ac:dyDescent="0.25">
      <c r="A69" t="s">
        <v>141</v>
      </c>
      <c r="C69" t="s">
        <v>142</v>
      </c>
      <c r="E69" s="3">
        <v>0</v>
      </c>
      <c r="F69" s="3">
        <v>2327</v>
      </c>
      <c r="G69" s="2">
        <f t="shared" ref="G69:G132" si="7">E69+F69</f>
        <v>2327</v>
      </c>
      <c r="H69" s="3">
        <v>0</v>
      </c>
      <c r="I69" s="3">
        <v>0</v>
      </c>
      <c r="J69" s="2">
        <f t="shared" ref="J69:J132" si="8">H69+I69</f>
        <v>0</v>
      </c>
      <c r="K69" s="3">
        <v>0</v>
      </c>
      <c r="L69" s="3">
        <v>0</v>
      </c>
      <c r="M69" s="2">
        <f t="shared" ref="M69:M132" si="9">K69+L69</f>
        <v>0</v>
      </c>
      <c r="N69" s="3">
        <v>0</v>
      </c>
      <c r="O69" s="3">
        <v>0</v>
      </c>
      <c r="P69" s="2">
        <f t="shared" ref="P69:P132" si="10">N69+O69</f>
        <v>0</v>
      </c>
      <c r="Q69" s="3">
        <v>0</v>
      </c>
      <c r="R69" s="3">
        <v>0</v>
      </c>
      <c r="S69" s="2">
        <f t="shared" ref="S69:S132" si="11">Q69+R69</f>
        <v>0</v>
      </c>
      <c r="U69" s="6">
        <f t="shared" si="6"/>
        <v>2327</v>
      </c>
    </row>
    <row r="70" spans="1:21" x14ac:dyDescent="0.25">
      <c r="A70" t="s">
        <v>143</v>
      </c>
      <c r="C70" t="s">
        <v>144</v>
      </c>
      <c r="E70" s="3">
        <v>7352</v>
      </c>
      <c r="G70" s="2">
        <f t="shared" si="7"/>
        <v>7352</v>
      </c>
      <c r="H70" s="3">
        <v>0</v>
      </c>
      <c r="I70" s="3">
        <v>0</v>
      </c>
      <c r="J70" s="2">
        <f t="shared" si="8"/>
        <v>0</v>
      </c>
      <c r="K70" s="3">
        <v>0</v>
      </c>
      <c r="L70" s="3">
        <v>0</v>
      </c>
      <c r="M70" s="2">
        <f t="shared" si="9"/>
        <v>0</v>
      </c>
      <c r="N70" s="3">
        <v>0</v>
      </c>
      <c r="O70" s="3">
        <v>0</v>
      </c>
      <c r="P70" s="2">
        <f t="shared" si="10"/>
        <v>0</v>
      </c>
      <c r="Q70" s="3">
        <v>0</v>
      </c>
      <c r="R70" s="3">
        <v>0</v>
      </c>
      <c r="S70" s="2">
        <f t="shared" si="11"/>
        <v>0</v>
      </c>
      <c r="U70" s="6">
        <f t="shared" si="6"/>
        <v>7352</v>
      </c>
    </row>
    <row r="71" spans="1:21" x14ac:dyDescent="0.25">
      <c r="A71" t="s">
        <v>145</v>
      </c>
      <c r="C71" t="s">
        <v>146</v>
      </c>
      <c r="E71" s="3">
        <v>19595</v>
      </c>
      <c r="G71" s="2">
        <f t="shared" si="7"/>
        <v>19595</v>
      </c>
      <c r="H71" s="3">
        <v>0</v>
      </c>
      <c r="I71" s="3">
        <v>0</v>
      </c>
      <c r="J71" s="2">
        <f t="shared" si="8"/>
        <v>0</v>
      </c>
      <c r="K71" s="3">
        <v>0</v>
      </c>
      <c r="L71" s="3">
        <v>0</v>
      </c>
      <c r="M71" s="2">
        <f t="shared" si="9"/>
        <v>0</v>
      </c>
      <c r="N71" s="3">
        <v>0</v>
      </c>
      <c r="O71" s="3">
        <v>0</v>
      </c>
      <c r="P71" s="2">
        <f t="shared" si="10"/>
        <v>0</v>
      </c>
      <c r="Q71" s="3">
        <v>0</v>
      </c>
      <c r="R71" s="3">
        <v>0</v>
      </c>
      <c r="S71" s="2">
        <f t="shared" si="11"/>
        <v>0</v>
      </c>
      <c r="U71" s="6">
        <f t="shared" si="6"/>
        <v>19595</v>
      </c>
    </row>
    <row r="72" spans="1:21" x14ac:dyDescent="0.25">
      <c r="A72" t="s">
        <v>147</v>
      </c>
      <c r="C72" t="s">
        <v>148</v>
      </c>
      <c r="F72" s="3">
        <v>0</v>
      </c>
      <c r="G72" s="2">
        <f t="shared" si="7"/>
        <v>0</v>
      </c>
      <c r="H72" s="3">
        <v>0</v>
      </c>
      <c r="I72" s="3">
        <v>0</v>
      </c>
      <c r="J72" s="2">
        <f t="shared" si="8"/>
        <v>0</v>
      </c>
      <c r="K72" s="3">
        <v>0</v>
      </c>
      <c r="L72" s="3">
        <v>0</v>
      </c>
      <c r="M72" s="2">
        <f t="shared" si="9"/>
        <v>0</v>
      </c>
      <c r="N72" s="3">
        <v>0</v>
      </c>
      <c r="O72" s="3">
        <v>0</v>
      </c>
      <c r="P72" s="2">
        <f t="shared" si="10"/>
        <v>0</v>
      </c>
      <c r="Q72" s="3">
        <v>0</v>
      </c>
      <c r="R72" s="3">
        <v>0</v>
      </c>
      <c r="S72" s="2">
        <f t="shared" si="11"/>
        <v>0</v>
      </c>
      <c r="U72" s="6">
        <f t="shared" si="6"/>
        <v>0</v>
      </c>
    </row>
    <row r="73" spans="1:21" x14ac:dyDescent="0.25">
      <c r="A73" t="s">
        <v>150</v>
      </c>
      <c r="C73" t="s">
        <v>151</v>
      </c>
      <c r="E73" s="3">
        <v>0</v>
      </c>
      <c r="F73" s="3">
        <v>0</v>
      </c>
      <c r="G73" s="2">
        <f t="shared" si="7"/>
        <v>0</v>
      </c>
      <c r="H73" s="3">
        <v>0</v>
      </c>
      <c r="I73" s="3">
        <v>0</v>
      </c>
      <c r="J73" s="2">
        <f t="shared" si="8"/>
        <v>0</v>
      </c>
      <c r="K73" s="3">
        <v>0</v>
      </c>
      <c r="L73" s="3">
        <v>0</v>
      </c>
      <c r="M73" s="2">
        <f t="shared" si="9"/>
        <v>0</v>
      </c>
      <c r="N73" s="3">
        <v>0</v>
      </c>
      <c r="O73" s="3">
        <v>750</v>
      </c>
      <c r="P73" s="2">
        <f t="shared" si="10"/>
        <v>750</v>
      </c>
      <c r="Q73" s="3">
        <v>64894</v>
      </c>
      <c r="R73" s="3">
        <v>11892</v>
      </c>
      <c r="S73" s="2">
        <f t="shared" si="11"/>
        <v>76786</v>
      </c>
      <c r="U73" s="6">
        <f t="shared" si="6"/>
        <v>77536</v>
      </c>
    </row>
    <row r="74" spans="1:21" x14ac:dyDescent="0.25">
      <c r="A74" t="s">
        <v>152</v>
      </c>
      <c r="C74" t="s">
        <v>153</v>
      </c>
      <c r="E74" s="3">
        <v>4760</v>
      </c>
      <c r="G74" s="2">
        <f t="shared" si="7"/>
        <v>4760</v>
      </c>
      <c r="H74" s="3">
        <v>0</v>
      </c>
      <c r="J74" s="2">
        <f t="shared" si="8"/>
        <v>0</v>
      </c>
      <c r="K74" s="3">
        <v>0</v>
      </c>
      <c r="M74" s="2">
        <f t="shared" si="9"/>
        <v>0</v>
      </c>
      <c r="N74" s="3">
        <v>0</v>
      </c>
      <c r="P74" s="2">
        <f t="shared" si="10"/>
        <v>0</v>
      </c>
      <c r="Q74" s="3">
        <v>0</v>
      </c>
      <c r="S74" s="2">
        <f t="shared" si="11"/>
        <v>0</v>
      </c>
      <c r="U74" s="6">
        <f t="shared" si="6"/>
        <v>4760</v>
      </c>
    </row>
    <row r="75" spans="1:21" x14ac:dyDescent="0.25">
      <c r="A75" s="12">
        <v>10</v>
      </c>
      <c r="B75" s="12"/>
      <c r="C75" s="12" t="s">
        <v>154</v>
      </c>
      <c r="D75" s="8"/>
      <c r="E75" s="9"/>
      <c r="F75" s="9"/>
      <c r="G75" s="10"/>
      <c r="H75" s="9"/>
      <c r="I75" s="9"/>
      <c r="J75" s="10"/>
      <c r="K75" s="9"/>
      <c r="L75" s="9"/>
      <c r="M75" s="10"/>
      <c r="N75" s="9"/>
      <c r="O75" s="9"/>
      <c r="P75" s="10"/>
      <c r="Q75" s="9"/>
      <c r="R75" s="9"/>
      <c r="S75" s="10"/>
      <c r="T75" s="8"/>
      <c r="U75" s="11"/>
    </row>
    <row r="76" spans="1:21" x14ac:dyDescent="0.25">
      <c r="A76" t="s">
        <v>155</v>
      </c>
      <c r="C76" t="s">
        <v>156</v>
      </c>
      <c r="E76" s="3">
        <v>15597</v>
      </c>
      <c r="F76" s="3">
        <v>2026</v>
      </c>
      <c r="G76" s="2">
        <f t="shared" si="7"/>
        <v>17623</v>
      </c>
      <c r="H76" s="3">
        <v>4000</v>
      </c>
      <c r="I76" s="3">
        <v>525</v>
      </c>
      <c r="J76" s="2">
        <f t="shared" si="8"/>
        <v>4525</v>
      </c>
      <c r="K76" s="3">
        <v>0</v>
      </c>
      <c r="L76" s="3">
        <v>0</v>
      </c>
      <c r="M76" s="2">
        <f t="shared" si="9"/>
        <v>0</v>
      </c>
      <c r="N76" s="3">
        <v>0</v>
      </c>
      <c r="O76" s="3">
        <v>0</v>
      </c>
      <c r="P76" s="2">
        <f t="shared" si="10"/>
        <v>0</v>
      </c>
      <c r="Q76" s="3">
        <v>0</v>
      </c>
      <c r="R76" s="3">
        <v>0</v>
      </c>
      <c r="S76" s="2">
        <f t="shared" si="11"/>
        <v>0</v>
      </c>
      <c r="U76" s="6">
        <f t="shared" si="6"/>
        <v>22148</v>
      </c>
    </row>
    <row r="77" spans="1:21" x14ac:dyDescent="0.25">
      <c r="A77" t="s">
        <v>157</v>
      </c>
      <c r="C77" t="s">
        <v>158</v>
      </c>
      <c r="E77" s="3">
        <v>0</v>
      </c>
      <c r="F77" s="3">
        <v>0</v>
      </c>
      <c r="G77" s="2">
        <f t="shared" si="7"/>
        <v>0</v>
      </c>
      <c r="H77" s="3">
        <v>0</v>
      </c>
      <c r="I77" s="3">
        <v>0</v>
      </c>
      <c r="J77" s="2">
        <f t="shared" si="8"/>
        <v>0</v>
      </c>
      <c r="K77" s="3">
        <v>0</v>
      </c>
      <c r="L77" s="3">
        <v>0</v>
      </c>
      <c r="M77" s="2">
        <f t="shared" si="9"/>
        <v>0</v>
      </c>
      <c r="N77" s="3">
        <v>0</v>
      </c>
      <c r="O77" s="3">
        <v>0</v>
      </c>
      <c r="P77" s="2">
        <f t="shared" si="10"/>
        <v>0</v>
      </c>
      <c r="Q77" s="3">
        <v>0</v>
      </c>
      <c r="R77" s="3">
        <v>0</v>
      </c>
      <c r="S77" s="2">
        <f t="shared" si="11"/>
        <v>0</v>
      </c>
      <c r="U77" s="6">
        <f t="shared" si="6"/>
        <v>0</v>
      </c>
    </row>
    <row r="78" spans="1:21" x14ac:dyDescent="0.25">
      <c r="A78" t="s">
        <v>159</v>
      </c>
      <c r="C78" t="s">
        <v>160</v>
      </c>
      <c r="E78" s="3">
        <v>5000</v>
      </c>
      <c r="F78" s="3">
        <v>0</v>
      </c>
      <c r="G78" s="2">
        <f t="shared" si="7"/>
        <v>5000</v>
      </c>
      <c r="H78" s="3">
        <v>1040</v>
      </c>
      <c r="I78" s="3">
        <v>0</v>
      </c>
      <c r="J78" s="2">
        <f t="shared" si="8"/>
        <v>1040</v>
      </c>
      <c r="K78" s="3">
        <v>0</v>
      </c>
      <c r="L78" s="3">
        <v>0</v>
      </c>
      <c r="M78" s="2">
        <f t="shared" si="9"/>
        <v>0</v>
      </c>
      <c r="N78" s="3">
        <v>1200</v>
      </c>
      <c r="O78" s="3">
        <v>0</v>
      </c>
      <c r="P78" s="2">
        <f t="shared" si="10"/>
        <v>1200</v>
      </c>
      <c r="Q78" s="3">
        <v>9005</v>
      </c>
      <c r="R78" s="3">
        <v>0</v>
      </c>
      <c r="S78" s="2">
        <f t="shared" si="11"/>
        <v>9005</v>
      </c>
      <c r="U78" s="6">
        <f t="shared" si="6"/>
        <v>16245</v>
      </c>
    </row>
    <row r="79" spans="1:21" x14ac:dyDescent="0.25">
      <c r="A79" t="s">
        <v>161</v>
      </c>
      <c r="C79" t="s">
        <v>162</v>
      </c>
      <c r="G79" s="2">
        <f t="shared" si="7"/>
        <v>0</v>
      </c>
      <c r="H79" s="3">
        <v>520</v>
      </c>
      <c r="J79" s="2">
        <f t="shared" si="8"/>
        <v>520</v>
      </c>
      <c r="K79" s="3">
        <v>0</v>
      </c>
      <c r="M79" s="2">
        <f t="shared" si="9"/>
        <v>0</v>
      </c>
      <c r="N79" s="3">
        <v>0</v>
      </c>
      <c r="P79" s="2">
        <f t="shared" si="10"/>
        <v>0</v>
      </c>
      <c r="Q79" s="3">
        <v>4992</v>
      </c>
      <c r="S79" s="2">
        <f t="shared" si="11"/>
        <v>4992</v>
      </c>
      <c r="U79" s="6">
        <f t="shared" si="6"/>
        <v>5512</v>
      </c>
    </row>
    <row r="80" spans="1:21" x14ac:dyDescent="0.25">
      <c r="A80" t="s">
        <v>163</v>
      </c>
      <c r="C80" t="s">
        <v>164</v>
      </c>
      <c r="E80" s="3">
        <v>16627</v>
      </c>
      <c r="F80" s="3">
        <v>0</v>
      </c>
      <c r="G80" s="2">
        <f t="shared" si="7"/>
        <v>16627</v>
      </c>
      <c r="H80" s="3">
        <v>0</v>
      </c>
      <c r="I80" s="3">
        <v>0</v>
      </c>
      <c r="J80" s="2">
        <f t="shared" si="8"/>
        <v>0</v>
      </c>
      <c r="K80" s="3">
        <v>0</v>
      </c>
      <c r="L80" s="3">
        <v>0</v>
      </c>
      <c r="M80" s="2">
        <f t="shared" si="9"/>
        <v>0</v>
      </c>
      <c r="N80" s="3">
        <v>0</v>
      </c>
      <c r="O80" s="3">
        <v>0</v>
      </c>
      <c r="P80" s="2">
        <f t="shared" si="10"/>
        <v>0</v>
      </c>
      <c r="Q80" s="3">
        <v>0</v>
      </c>
      <c r="R80" s="3">
        <v>0</v>
      </c>
      <c r="S80" s="2">
        <f t="shared" si="11"/>
        <v>0</v>
      </c>
      <c r="U80" s="6">
        <f t="shared" si="6"/>
        <v>16627</v>
      </c>
    </row>
    <row r="81" spans="1:21" x14ac:dyDescent="0.25">
      <c r="A81" t="s">
        <v>165</v>
      </c>
      <c r="C81" t="s">
        <v>166</v>
      </c>
      <c r="E81" s="3">
        <v>0</v>
      </c>
      <c r="F81" s="3">
        <v>0</v>
      </c>
      <c r="G81" s="2">
        <f t="shared" si="7"/>
        <v>0</v>
      </c>
      <c r="H81" s="3">
        <v>0</v>
      </c>
      <c r="I81" s="3">
        <v>0</v>
      </c>
      <c r="J81" s="2">
        <f t="shared" si="8"/>
        <v>0</v>
      </c>
      <c r="K81" s="3">
        <v>0</v>
      </c>
      <c r="L81" s="3">
        <v>0</v>
      </c>
      <c r="M81" s="2">
        <f t="shared" si="9"/>
        <v>0</v>
      </c>
      <c r="N81" s="3">
        <v>0</v>
      </c>
      <c r="O81" s="3">
        <v>0</v>
      </c>
      <c r="P81" s="2">
        <f t="shared" si="10"/>
        <v>0</v>
      </c>
      <c r="Q81" s="3">
        <v>0</v>
      </c>
      <c r="R81" s="3">
        <v>0</v>
      </c>
      <c r="S81" s="2">
        <f t="shared" si="11"/>
        <v>0</v>
      </c>
      <c r="U81" s="6">
        <f t="shared" si="6"/>
        <v>0</v>
      </c>
    </row>
    <row r="82" spans="1:21" x14ac:dyDescent="0.25">
      <c r="A82" t="s">
        <v>167</v>
      </c>
      <c r="C82" t="s">
        <v>168</v>
      </c>
      <c r="G82" s="2">
        <f t="shared" si="7"/>
        <v>0</v>
      </c>
      <c r="H82" s="3">
        <v>250</v>
      </c>
      <c r="I82" s="3">
        <v>0</v>
      </c>
      <c r="J82" s="2">
        <f t="shared" si="8"/>
        <v>250</v>
      </c>
      <c r="K82" s="3">
        <v>250</v>
      </c>
      <c r="L82" s="3">
        <v>0</v>
      </c>
      <c r="M82" s="2">
        <f t="shared" si="9"/>
        <v>250</v>
      </c>
      <c r="N82" s="3">
        <v>0</v>
      </c>
      <c r="O82" s="3">
        <v>0</v>
      </c>
      <c r="P82" s="2">
        <f t="shared" si="10"/>
        <v>0</v>
      </c>
      <c r="Q82" s="3">
        <v>0</v>
      </c>
      <c r="R82" s="3">
        <v>0</v>
      </c>
      <c r="S82" s="2">
        <f t="shared" si="11"/>
        <v>0</v>
      </c>
      <c r="U82" s="6">
        <f t="shared" si="6"/>
        <v>500</v>
      </c>
    </row>
    <row r="83" spans="1:21" x14ac:dyDescent="0.25">
      <c r="A83" t="s">
        <v>170</v>
      </c>
      <c r="C83" t="s">
        <v>171</v>
      </c>
      <c r="E83" s="3">
        <v>0</v>
      </c>
      <c r="F83" s="3">
        <v>0</v>
      </c>
      <c r="G83" s="2">
        <f t="shared" si="7"/>
        <v>0</v>
      </c>
      <c r="H83" s="3">
        <v>0</v>
      </c>
      <c r="I83" s="3">
        <v>0</v>
      </c>
      <c r="J83" s="2">
        <f t="shared" si="8"/>
        <v>0</v>
      </c>
      <c r="K83" s="3">
        <v>0</v>
      </c>
      <c r="L83" s="3">
        <v>0</v>
      </c>
      <c r="M83" s="2">
        <f t="shared" si="9"/>
        <v>0</v>
      </c>
      <c r="N83" s="3">
        <v>0</v>
      </c>
      <c r="O83" s="3">
        <v>0</v>
      </c>
      <c r="P83" s="2">
        <f t="shared" si="10"/>
        <v>0</v>
      </c>
      <c r="Q83" s="3">
        <v>0</v>
      </c>
      <c r="R83" s="3">
        <v>0</v>
      </c>
      <c r="S83" s="2">
        <f t="shared" si="11"/>
        <v>0</v>
      </c>
      <c r="U83" s="6">
        <f t="shared" si="6"/>
        <v>0</v>
      </c>
    </row>
    <row r="84" spans="1:21" x14ac:dyDescent="0.25">
      <c r="A84" t="s">
        <v>172</v>
      </c>
      <c r="C84" t="s">
        <v>173</v>
      </c>
      <c r="E84" s="3">
        <v>53873</v>
      </c>
      <c r="F84" s="3">
        <v>950</v>
      </c>
      <c r="G84" s="2">
        <f t="shared" si="7"/>
        <v>54823</v>
      </c>
      <c r="H84" s="3">
        <v>0</v>
      </c>
      <c r="I84" s="3">
        <v>0</v>
      </c>
      <c r="J84" s="2">
        <f t="shared" si="8"/>
        <v>0</v>
      </c>
      <c r="K84" s="3">
        <v>0</v>
      </c>
      <c r="L84" s="3">
        <v>0</v>
      </c>
      <c r="M84" s="2">
        <f t="shared" si="9"/>
        <v>0</v>
      </c>
      <c r="N84" s="3">
        <v>0</v>
      </c>
      <c r="O84" s="3">
        <v>0</v>
      </c>
      <c r="P84" s="2">
        <f t="shared" si="10"/>
        <v>0</v>
      </c>
      <c r="Q84" s="3">
        <v>0</v>
      </c>
      <c r="R84" s="3">
        <v>0</v>
      </c>
      <c r="S84" s="2">
        <f t="shared" si="11"/>
        <v>0</v>
      </c>
      <c r="U84" s="6">
        <f t="shared" si="6"/>
        <v>54823</v>
      </c>
    </row>
    <row r="85" spans="1:21" x14ac:dyDescent="0.25">
      <c r="A85" t="s">
        <v>174</v>
      </c>
      <c r="C85" t="s">
        <v>175</v>
      </c>
      <c r="E85" s="3">
        <v>0</v>
      </c>
      <c r="F85" s="3">
        <v>0</v>
      </c>
      <c r="G85" s="2">
        <f t="shared" si="7"/>
        <v>0</v>
      </c>
      <c r="H85" s="3">
        <v>0</v>
      </c>
      <c r="I85" s="3">
        <v>0</v>
      </c>
      <c r="J85" s="2">
        <f t="shared" si="8"/>
        <v>0</v>
      </c>
      <c r="K85" s="3">
        <v>0</v>
      </c>
      <c r="L85" s="3">
        <v>0</v>
      </c>
      <c r="M85" s="2">
        <f t="shared" si="9"/>
        <v>0</v>
      </c>
      <c r="N85" s="3">
        <v>0</v>
      </c>
      <c r="O85" s="3">
        <v>0</v>
      </c>
      <c r="P85" s="2">
        <f t="shared" si="10"/>
        <v>0</v>
      </c>
      <c r="Q85" s="3">
        <v>0</v>
      </c>
      <c r="R85" s="3">
        <v>0</v>
      </c>
      <c r="S85" s="2">
        <f t="shared" si="11"/>
        <v>0</v>
      </c>
      <c r="U85" s="6">
        <f t="shared" si="6"/>
        <v>0</v>
      </c>
    </row>
    <row r="86" spans="1:21" x14ac:dyDescent="0.25">
      <c r="A86" s="12">
        <v>11</v>
      </c>
      <c r="B86" s="12"/>
      <c r="C86" s="12" t="s">
        <v>176</v>
      </c>
      <c r="D86" s="8"/>
      <c r="E86" s="9"/>
      <c r="F86" s="9"/>
      <c r="G86" s="10"/>
      <c r="H86" s="9"/>
      <c r="I86" s="9"/>
      <c r="J86" s="10"/>
      <c r="K86" s="9"/>
      <c r="L86" s="9"/>
      <c r="M86" s="10"/>
      <c r="N86" s="9"/>
      <c r="O86" s="9"/>
      <c r="P86" s="10"/>
      <c r="Q86" s="9"/>
      <c r="R86" s="9"/>
      <c r="S86" s="10"/>
      <c r="T86" s="8"/>
      <c r="U86" s="11"/>
    </row>
    <row r="87" spans="1:21" x14ac:dyDescent="0.25">
      <c r="A87">
        <v>11.3</v>
      </c>
      <c r="C87" t="s">
        <v>177</v>
      </c>
      <c r="E87" s="3">
        <v>77770.981199999995</v>
      </c>
      <c r="F87" s="3">
        <v>4656</v>
      </c>
      <c r="G87" s="2">
        <f t="shared" si="7"/>
        <v>82426.981199999995</v>
      </c>
      <c r="H87" s="3">
        <v>1040</v>
      </c>
      <c r="I87" s="3">
        <v>250</v>
      </c>
      <c r="J87" s="2">
        <f t="shared" si="8"/>
        <v>1290</v>
      </c>
      <c r="K87" s="3">
        <v>0</v>
      </c>
      <c r="L87" s="3">
        <v>0</v>
      </c>
      <c r="M87" s="2">
        <f t="shared" si="9"/>
        <v>0</v>
      </c>
      <c r="N87" s="3">
        <v>0</v>
      </c>
      <c r="O87" s="3">
        <v>0</v>
      </c>
      <c r="P87" s="2">
        <f t="shared" si="10"/>
        <v>0</v>
      </c>
      <c r="Q87" s="3">
        <v>0</v>
      </c>
      <c r="R87" s="3">
        <v>0</v>
      </c>
      <c r="S87" s="2">
        <f t="shared" si="11"/>
        <v>0</v>
      </c>
      <c r="U87" s="6">
        <f t="shared" si="6"/>
        <v>83716.981199999995</v>
      </c>
    </row>
    <row r="88" spans="1:21" x14ac:dyDescent="0.25">
      <c r="A88">
        <v>11.52</v>
      </c>
      <c r="C88" t="s">
        <v>178</v>
      </c>
      <c r="F88" s="3">
        <v>0</v>
      </c>
      <c r="G88" s="2">
        <f t="shared" si="7"/>
        <v>0</v>
      </c>
      <c r="H88" s="3">
        <v>0</v>
      </c>
      <c r="I88" s="3">
        <v>0</v>
      </c>
      <c r="J88" s="2">
        <f t="shared" si="8"/>
        <v>0</v>
      </c>
      <c r="K88" s="3">
        <v>0</v>
      </c>
      <c r="L88" s="3">
        <v>0</v>
      </c>
      <c r="M88" s="2">
        <f t="shared" si="9"/>
        <v>0</v>
      </c>
      <c r="N88" s="3">
        <v>0</v>
      </c>
      <c r="O88" s="3">
        <v>0</v>
      </c>
      <c r="P88" s="2">
        <f t="shared" si="10"/>
        <v>0</v>
      </c>
      <c r="Q88" s="3">
        <v>0</v>
      </c>
      <c r="R88" s="3">
        <v>0</v>
      </c>
      <c r="S88" s="2">
        <f t="shared" si="11"/>
        <v>0</v>
      </c>
      <c r="U88" s="6">
        <f t="shared" si="6"/>
        <v>0</v>
      </c>
    </row>
    <row r="89" spans="1:21" x14ac:dyDescent="0.25">
      <c r="A89" t="s">
        <v>179</v>
      </c>
      <c r="C89" t="s">
        <v>180</v>
      </c>
      <c r="F89" s="3">
        <v>0</v>
      </c>
      <c r="G89" s="2">
        <f t="shared" si="7"/>
        <v>0</v>
      </c>
      <c r="H89" s="3">
        <v>0</v>
      </c>
      <c r="I89" s="3">
        <v>0</v>
      </c>
      <c r="J89" s="2">
        <f t="shared" si="8"/>
        <v>0</v>
      </c>
      <c r="K89" s="3">
        <v>0</v>
      </c>
      <c r="L89" s="3">
        <v>0</v>
      </c>
      <c r="M89" s="2">
        <f t="shared" si="9"/>
        <v>0</v>
      </c>
      <c r="N89" s="3">
        <v>0</v>
      </c>
      <c r="O89" s="3">
        <v>0</v>
      </c>
      <c r="P89" s="2">
        <f t="shared" si="10"/>
        <v>0</v>
      </c>
      <c r="Q89" s="3">
        <v>0</v>
      </c>
      <c r="R89" s="3">
        <v>0</v>
      </c>
      <c r="S89" s="2">
        <f t="shared" si="11"/>
        <v>0</v>
      </c>
      <c r="U89" s="6">
        <f t="shared" si="6"/>
        <v>0</v>
      </c>
    </row>
    <row r="90" spans="1:21" x14ac:dyDescent="0.25">
      <c r="A90">
        <v>11.678000000000001</v>
      </c>
      <c r="C90" t="s">
        <v>181</v>
      </c>
      <c r="G90" s="2">
        <f t="shared" si="7"/>
        <v>0</v>
      </c>
      <c r="H90" s="3">
        <v>0</v>
      </c>
      <c r="I90" s="3">
        <v>0</v>
      </c>
      <c r="J90" s="2">
        <f t="shared" si="8"/>
        <v>0</v>
      </c>
      <c r="K90" s="3">
        <v>0</v>
      </c>
      <c r="L90" s="3">
        <v>0</v>
      </c>
      <c r="M90" s="2">
        <f t="shared" si="9"/>
        <v>0</v>
      </c>
      <c r="N90" s="3">
        <v>0</v>
      </c>
      <c r="O90" s="3">
        <v>0</v>
      </c>
      <c r="P90" s="2">
        <f t="shared" si="10"/>
        <v>0</v>
      </c>
      <c r="Q90" s="3">
        <v>0</v>
      </c>
      <c r="R90" s="3">
        <v>0</v>
      </c>
      <c r="S90" s="2">
        <f t="shared" si="11"/>
        <v>0</v>
      </c>
      <c r="U90" s="6">
        <f t="shared" si="6"/>
        <v>0</v>
      </c>
    </row>
    <row r="91" spans="1:21" x14ac:dyDescent="0.25">
      <c r="A91" s="12">
        <v>12</v>
      </c>
      <c r="B91" s="12"/>
      <c r="C91" s="12" t="s">
        <v>182</v>
      </c>
      <c r="D91" s="8"/>
      <c r="E91" s="9"/>
      <c r="F91" s="9"/>
      <c r="G91" s="10"/>
      <c r="H91" s="9"/>
      <c r="I91" s="9"/>
      <c r="J91" s="10"/>
      <c r="K91" s="9"/>
      <c r="L91" s="9"/>
      <c r="M91" s="10"/>
      <c r="N91" s="9"/>
      <c r="O91" s="9"/>
      <c r="P91" s="10"/>
      <c r="Q91" s="9"/>
      <c r="R91" s="9"/>
      <c r="S91" s="10"/>
      <c r="T91" s="8"/>
      <c r="U91" s="11"/>
    </row>
    <row r="92" spans="1:21" x14ac:dyDescent="0.25">
      <c r="A92" t="s">
        <v>183</v>
      </c>
      <c r="C92" t="s">
        <v>184</v>
      </c>
      <c r="E92" s="3">
        <v>0</v>
      </c>
      <c r="F92" s="3">
        <v>0</v>
      </c>
      <c r="G92" s="2">
        <f t="shared" si="7"/>
        <v>0</v>
      </c>
      <c r="H92" s="3">
        <v>0</v>
      </c>
      <c r="I92" s="3">
        <v>0</v>
      </c>
      <c r="J92" s="2">
        <f t="shared" si="8"/>
        <v>0</v>
      </c>
      <c r="K92" s="3">
        <v>0</v>
      </c>
      <c r="L92" s="3">
        <v>0</v>
      </c>
      <c r="M92" s="2">
        <f t="shared" si="9"/>
        <v>0</v>
      </c>
      <c r="N92" s="3">
        <v>0</v>
      </c>
      <c r="O92" s="3">
        <v>0</v>
      </c>
      <c r="P92" s="2">
        <f t="shared" si="10"/>
        <v>0</v>
      </c>
      <c r="Q92" s="3">
        <v>0</v>
      </c>
      <c r="R92" s="3">
        <v>0</v>
      </c>
      <c r="S92" s="2">
        <f t="shared" si="11"/>
        <v>0</v>
      </c>
      <c r="U92" s="6">
        <f t="shared" si="6"/>
        <v>0</v>
      </c>
    </row>
    <row r="93" spans="1:21" x14ac:dyDescent="0.25">
      <c r="A93" t="s">
        <v>185</v>
      </c>
      <c r="C93" t="s">
        <v>186</v>
      </c>
      <c r="G93" s="2">
        <f t="shared" si="7"/>
        <v>0</v>
      </c>
      <c r="H93" s="3">
        <v>0</v>
      </c>
      <c r="I93" s="3">
        <v>0</v>
      </c>
      <c r="J93" s="2">
        <f t="shared" si="8"/>
        <v>0</v>
      </c>
      <c r="K93" s="3">
        <v>0</v>
      </c>
      <c r="L93" s="3">
        <v>0</v>
      </c>
      <c r="M93" s="2">
        <f t="shared" si="9"/>
        <v>0</v>
      </c>
      <c r="N93" s="3">
        <v>0</v>
      </c>
      <c r="O93" s="3">
        <v>0</v>
      </c>
      <c r="P93" s="2">
        <f t="shared" si="10"/>
        <v>0</v>
      </c>
      <c r="Q93" s="3">
        <v>0</v>
      </c>
      <c r="R93" s="3">
        <v>0</v>
      </c>
      <c r="S93" s="2">
        <f t="shared" si="11"/>
        <v>0</v>
      </c>
      <c r="U93" s="6">
        <f t="shared" si="6"/>
        <v>0</v>
      </c>
    </row>
    <row r="94" spans="1:21" x14ac:dyDescent="0.25">
      <c r="A94" t="s">
        <v>187</v>
      </c>
      <c r="C94" t="s">
        <v>188</v>
      </c>
      <c r="F94" s="3">
        <v>0</v>
      </c>
      <c r="G94" s="2">
        <f t="shared" si="7"/>
        <v>0</v>
      </c>
      <c r="H94" s="3">
        <v>0</v>
      </c>
      <c r="I94" s="3">
        <v>0</v>
      </c>
      <c r="J94" s="2">
        <f t="shared" si="8"/>
        <v>0</v>
      </c>
      <c r="K94" s="3">
        <v>0</v>
      </c>
      <c r="L94" s="3">
        <v>0</v>
      </c>
      <c r="M94" s="2">
        <f t="shared" si="9"/>
        <v>0</v>
      </c>
      <c r="N94" s="3">
        <v>0</v>
      </c>
      <c r="O94" s="3">
        <v>0</v>
      </c>
      <c r="P94" s="2">
        <f t="shared" si="10"/>
        <v>0</v>
      </c>
      <c r="Q94" s="3">
        <v>0</v>
      </c>
      <c r="R94" s="3">
        <v>0</v>
      </c>
      <c r="S94" s="2">
        <f t="shared" si="11"/>
        <v>0</v>
      </c>
      <c r="U94" s="6">
        <f t="shared" si="6"/>
        <v>0</v>
      </c>
    </row>
    <row r="95" spans="1:21" x14ac:dyDescent="0.25">
      <c r="A95" s="12">
        <v>13</v>
      </c>
      <c r="B95" s="12"/>
      <c r="C95" s="12" t="s">
        <v>189</v>
      </c>
      <c r="D95" s="8"/>
      <c r="E95" s="9"/>
      <c r="F95" s="9"/>
      <c r="G95" s="10"/>
      <c r="H95" s="9"/>
      <c r="I95" s="9"/>
      <c r="J95" s="10"/>
      <c r="K95" s="9"/>
      <c r="L95" s="9"/>
      <c r="M95" s="10"/>
      <c r="N95" s="9"/>
      <c r="O95" s="9"/>
      <c r="P95" s="10"/>
      <c r="Q95" s="9"/>
      <c r="R95" s="9"/>
      <c r="S95" s="10"/>
      <c r="T95" s="8"/>
      <c r="U95" s="11"/>
    </row>
    <row r="96" spans="1:21" x14ac:dyDescent="0.25">
      <c r="A96" t="s">
        <v>190</v>
      </c>
      <c r="C96" t="s">
        <v>191</v>
      </c>
      <c r="E96" s="3">
        <v>0</v>
      </c>
      <c r="F96" s="3">
        <v>0</v>
      </c>
      <c r="G96" s="2">
        <f t="shared" si="7"/>
        <v>0</v>
      </c>
      <c r="H96" s="3">
        <v>0</v>
      </c>
      <c r="I96" s="3">
        <v>0</v>
      </c>
      <c r="J96" s="2">
        <f t="shared" si="8"/>
        <v>0</v>
      </c>
      <c r="K96" s="3">
        <v>0</v>
      </c>
      <c r="L96" s="3">
        <v>0</v>
      </c>
      <c r="M96" s="2">
        <f t="shared" si="9"/>
        <v>0</v>
      </c>
      <c r="N96" s="3">
        <v>9500</v>
      </c>
      <c r="O96" s="3">
        <v>0</v>
      </c>
      <c r="P96" s="2">
        <f t="shared" si="10"/>
        <v>9500</v>
      </c>
      <c r="Q96" s="3">
        <v>119450</v>
      </c>
      <c r="R96" s="3">
        <v>0</v>
      </c>
      <c r="S96" s="2">
        <f t="shared" si="11"/>
        <v>119450</v>
      </c>
      <c r="U96" s="6">
        <f t="shared" si="6"/>
        <v>128950</v>
      </c>
    </row>
    <row r="97" spans="1:21" x14ac:dyDescent="0.25">
      <c r="A97" t="s">
        <v>192</v>
      </c>
      <c r="C97" t="s">
        <v>193</v>
      </c>
      <c r="F97" s="3">
        <v>10159</v>
      </c>
      <c r="G97" s="2">
        <f t="shared" si="7"/>
        <v>10159</v>
      </c>
      <c r="H97" s="3">
        <v>0</v>
      </c>
      <c r="J97" s="2">
        <f t="shared" si="8"/>
        <v>0</v>
      </c>
      <c r="K97" s="3">
        <v>0</v>
      </c>
      <c r="L97" s="3">
        <v>0</v>
      </c>
      <c r="M97" s="2">
        <f t="shared" si="9"/>
        <v>0</v>
      </c>
      <c r="N97" s="3">
        <v>0</v>
      </c>
      <c r="O97" s="3">
        <v>0</v>
      </c>
      <c r="P97" s="2">
        <f t="shared" si="10"/>
        <v>0</v>
      </c>
      <c r="Q97" s="3">
        <v>0</v>
      </c>
      <c r="R97" s="3">
        <v>0</v>
      </c>
      <c r="S97" s="2">
        <f t="shared" si="11"/>
        <v>0</v>
      </c>
      <c r="U97" s="6">
        <f t="shared" si="6"/>
        <v>10159</v>
      </c>
    </row>
    <row r="98" spans="1:21" x14ac:dyDescent="0.25">
      <c r="C98" t="s">
        <v>195</v>
      </c>
      <c r="F98" s="3">
        <v>10000</v>
      </c>
      <c r="G98" s="2">
        <f t="shared" si="7"/>
        <v>10000</v>
      </c>
      <c r="H98" s="3">
        <v>0</v>
      </c>
      <c r="I98" s="3">
        <v>0</v>
      </c>
      <c r="J98" s="2">
        <f t="shared" si="8"/>
        <v>0</v>
      </c>
      <c r="K98" s="3">
        <v>0</v>
      </c>
      <c r="L98" s="3">
        <v>0</v>
      </c>
      <c r="M98" s="2">
        <f t="shared" si="9"/>
        <v>0</v>
      </c>
      <c r="N98" s="3">
        <v>0</v>
      </c>
      <c r="O98" s="3">
        <v>0</v>
      </c>
      <c r="P98" s="2">
        <f t="shared" si="10"/>
        <v>0</v>
      </c>
      <c r="Q98" s="3">
        <v>0</v>
      </c>
      <c r="R98" s="3">
        <v>0</v>
      </c>
      <c r="S98" s="2">
        <f t="shared" si="11"/>
        <v>0</v>
      </c>
      <c r="U98" s="6">
        <f t="shared" si="6"/>
        <v>10000</v>
      </c>
    </row>
    <row r="99" spans="1:21" x14ac:dyDescent="0.25">
      <c r="A99" t="s">
        <v>196</v>
      </c>
      <c r="C99" t="s">
        <v>197</v>
      </c>
      <c r="E99" s="3">
        <v>8144</v>
      </c>
      <c r="F99" s="3">
        <v>0</v>
      </c>
      <c r="G99" s="2">
        <f t="shared" si="7"/>
        <v>8144</v>
      </c>
      <c r="H99" s="3">
        <v>0</v>
      </c>
      <c r="I99" s="3">
        <v>0</v>
      </c>
      <c r="J99" s="2">
        <f t="shared" si="8"/>
        <v>0</v>
      </c>
      <c r="K99" s="3">
        <v>0</v>
      </c>
      <c r="L99" s="3">
        <v>0</v>
      </c>
      <c r="M99" s="2">
        <f t="shared" si="9"/>
        <v>0</v>
      </c>
      <c r="N99" s="3">
        <v>0</v>
      </c>
      <c r="O99" s="3">
        <v>0</v>
      </c>
      <c r="P99" s="2">
        <f t="shared" si="10"/>
        <v>0</v>
      </c>
      <c r="Q99" s="3">
        <v>0</v>
      </c>
      <c r="R99" s="3">
        <v>0</v>
      </c>
      <c r="S99" s="2">
        <f t="shared" si="11"/>
        <v>0</v>
      </c>
      <c r="U99" s="6">
        <f t="shared" si="6"/>
        <v>8144</v>
      </c>
    </row>
    <row r="100" spans="1:21" x14ac:dyDescent="0.25">
      <c r="A100" s="12">
        <v>14</v>
      </c>
      <c r="B100" s="12"/>
      <c r="C100" s="12" t="s">
        <v>198</v>
      </c>
      <c r="D100" s="8"/>
      <c r="E100" s="9"/>
      <c r="F100" s="9"/>
      <c r="G100" s="10"/>
      <c r="H100" s="9"/>
      <c r="I100" s="9"/>
      <c r="J100" s="10"/>
      <c r="K100" s="9"/>
      <c r="L100" s="9"/>
      <c r="M100" s="10"/>
      <c r="N100" s="9"/>
      <c r="O100" s="9"/>
      <c r="P100" s="10"/>
      <c r="Q100" s="9"/>
      <c r="R100" s="9"/>
      <c r="S100" s="10"/>
      <c r="T100" s="8"/>
      <c r="U100" s="11"/>
    </row>
    <row r="101" spans="1:21" x14ac:dyDescent="0.25">
      <c r="A101" t="s">
        <v>199</v>
      </c>
      <c r="C101" t="s">
        <v>200</v>
      </c>
      <c r="E101" s="3">
        <v>0</v>
      </c>
      <c r="F101" s="3">
        <v>0</v>
      </c>
      <c r="G101" s="2">
        <f t="shared" si="7"/>
        <v>0</v>
      </c>
      <c r="H101" s="3">
        <v>0</v>
      </c>
      <c r="I101" s="3">
        <v>0</v>
      </c>
      <c r="J101" s="2">
        <f t="shared" si="8"/>
        <v>0</v>
      </c>
      <c r="K101" s="3">
        <v>0</v>
      </c>
      <c r="L101" s="3">
        <v>0</v>
      </c>
      <c r="M101" s="2">
        <f t="shared" si="9"/>
        <v>0</v>
      </c>
      <c r="N101" s="3">
        <v>0</v>
      </c>
      <c r="O101" s="3">
        <v>0</v>
      </c>
      <c r="P101" s="2">
        <f t="shared" si="10"/>
        <v>0</v>
      </c>
      <c r="Q101" s="3">
        <v>0</v>
      </c>
      <c r="R101" s="3">
        <v>0</v>
      </c>
      <c r="S101" s="2">
        <f t="shared" si="11"/>
        <v>0</v>
      </c>
      <c r="U101" s="6">
        <f t="shared" si="6"/>
        <v>0</v>
      </c>
    </row>
    <row r="102" spans="1:21" x14ac:dyDescent="0.25">
      <c r="A102" s="12" t="s">
        <v>201</v>
      </c>
      <c r="B102" s="12"/>
      <c r="C102" s="12" t="s">
        <v>202</v>
      </c>
      <c r="D102" s="8"/>
      <c r="E102" s="9"/>
      <c r="F102" s="9"/>
      <c r="G102" s="10"/>
      <c r="H102" s="9"/>
      <c r="I102" s="9"/>
      <c r="J102" s="10"/>
      <c r="K102" s="9"/>
      <c r="L102" s="9"/>
      <c r="M102" s="10"/>
      <c r="N102" s="9"/>
      <c r="O102" s="9"/>
      <c r="P102" s="10"/>
      <c r="Q102" s="9"/>
      <c r="R102" s="9"/>
      <c r="S102" s="10"/>
      <c r="T102" s="8"/>
      <c r="U102" s="11"/>
    </row>
    <row r="103" spans="1:21" x14ac:dyDescent="0.25">
      <c r="A103" t="s">
        <v>203</v>
      </c>
      <c r="C103" t="s">
        <v>204</v>
      </c>
      <c r="E103" s="3">
        <v>0</v>
      </c>
      <c r="F103" s="3">
        <v>0</v>
      </c>
      <c r="G103" s="2">
        <f t="shared" si="7"/>
        <v>0</v>
      </c>
      <c r="H103" s="3">
        <v>0</v>
      </c>
      <c r="I103" s="3">
        <v>0</v>
      </c>
      <c r="J103" s="2">
        <f t="shared" si="8"/>
        <v>0</v>
      </c>
      <c r="K103" s="3">
        <v>0</v>
      </c>
      <c r="L103" s="3">
        <v>0</v>
      </c>
      <c r="M103" s="2">
        <f t="shared" si="9"/>
        <v>0</v>
      </c>
      <c r="N103" s="3">
        <v>0</v>
      </c>
      <c r="O103" s="3">
        <v>0</v>
      </c>
      <c r="P103" s="2">
        <f t="shared" si="10"/>
        <v>0</v>
      </c>
      <c r="Q103" s="3">
        <v>57900</v>
      </c>
      <c r="R103" s="3">
        <v>4000</v>
      </c>
      <c r="S103" s="2">
        <f t="shared" si="11"/>
        <v>61900</v>
      </c>
      <c r="U103" s="6">
        <f t="shared" si="6"/>
        <v>61900</v>
      </c>
    </row>
    <row r="104" spans="1:21" x14ac:dyDescent="0.25">
      <c r="A104">
        <v>22.321999999999999</v>
      </c>
      <c r="C104" t="s">
        <v>205</v>
      </c>
      <c r="E104" s="3">
        <v>0</v>
      </c>
      <c r="F104" s="3">
        <v>0</v>
      </c>
      <c r="G104" s="2">
        <f t="shared" si="7"/>
        <v>0</v>
      </c>
      <c r="H104" s="3">
        <v>0</v>
      </c>
      <c r="I104" s="3">
        <v>0</v>
      </c>
      <c r="J104" s="2">
        <f t="shared" si="8"/>
        <v>0</v>
      </c>
      <c r="K104" s="3">
        <v>0</v>
      </c>
      <c r="L104" s="3">
        <v>0</v>
      </c>
      <c r="M104" s="2">
        <f t="shared" si="9"/>
        <v>0</v>
      </c>
      <c r="N104" s="3">
        <v>0</v>
      </c>
      <c r="O104" s="3">
        <v>0</v>
      </c>
      <c r="P104" s="2">
        <f t="shared" si="10"/>
        <v>0</v>
      </c>
      <c r="Q104" s="3">
        <v>6067</v>
      </c>
      <c r="R104" s="3">
        <v>0</v>
      </c>
      <c r="S104" s="2">
        <f t="shared" si="11"/>
        <v>6067</v>
      </c>
      <c r="U104" s="6">
        <f t="shared" si="6"/>
        <v>6067</v>
      </c>
    </row>
    <row r="105" spans="1:21" x14ac:dyDescent="0.25">
      <c r="A105" t="s">
        <v>206</v>
      </c>
      <c r="C105" t="s">
        <v>207</v>
      </c>
      <c r="E105" s="3">
        <v>40979.266599999988</v>
      </c>
      <c r="F105" s="3">
        <v>4773</v>
      </c>
      <c r="G105" s="2">
        <f t="shared" si="7"/>
        <v>45752.266599999988</v>
      </c>
      <c r="H105" s="3">
        <v>2000</v>
      </c>
      <c r="I105" s="3">
        <v>0</v>
      </c>
      <c r="J105" s="2">
        <f t="shared" si="8"/>
        <v>2000</v>
      </c>
      <c r="K105" s="3">
        <v>3809.7350000000001</v>
      </c>
      <c r="L105" s="3">
        <v>0</v>
      </c>
      <c r="M105" s="2">
        <f t="shared" si="9"/>
        <v>3809.7350000000001</v>
      </c>
      <c r="N105" s="3">
        <v>0</v>
      </c>
      <c r="O105" s="3">
        <v>0</v>
      </c>
      <c r="P105" s="2">
        <f t="shared" si="10"/>
        <v>0</v>
      </c>
      <c r="Q105" s="3">
        <v>0</v>
      </c>
      <c r="R105" s="3">
        <v>0</v>
      </c>
      <c r="S105" s="2">
        <f t="shared" si="11"/>
        <v>0</v>
      </c>
      <c r="U105" s="6">
        <f t="shared" si="6"/>
        <v>51562.001599999989</v>
      </c>
    </row>
    <row r="106" spans="1:21" x14ac:dyDescent="0.25">
      <c r="A106" t="s">
        <v>208</v>
      </c>
      <c r="C106" t="s">
        <v>209</v>
      </c>
      <c r="E106" s="3">
        <v>0</v>
      </c>
      <c r="F106" s="3">
        <v>0</v>
      </c>
      <c r="G106" s="2">
        <f t="shared" si="7"/>
        <v>0</v>
      </c>
      <c r="H106" s="3">
        <v>0</v>
      </c>
      <c r="I106" s="3">
        <v>0</v>
      </c>
      <c r="J106" s="2">
        <f t="shared" si="8"/>
        <v>0</v>
      </c>
      <c r="K106" s="3">
        <v>0</v>
      </c>
      <c r="L106" s="3">
        <v>0</v>
      </c>
      <c r="M106" s="2">
        <f t="shared" si="9"/>
        <v>0</v>
      </c>
      <c r="N106" s="3">
        <v>0</v>
      </c>
      <c r="O106" s="3">
        <v>0</v>
      </c>
      <c r="P106" s="2">
        <f t="shared" si="10"/>
        <v>0</v>
      </c>
      <c r="Q106" s="3">
        <v>67500</v>
      </c>
      <c r="R106" s="3">
        <v>1500</v>
      </c>
      <c r="S106" s="2">
        <f t="shared" si="11"/>
        <v>69000</v>
      </c>
      <c r="U106" s="6">
        <f t="shared" si="6"/>
        <v>69000</v>
      </c>
    </row>
    <row r="107" spans="1:21" x14ac:dyDescent="0.25">
      <c r="A107" t="s">
        <v>210</v>
      </c>
      <c r="C107" t="s">
        <v>211</v>
      </c>
      <c r="E107" s="3">
        <v>0</v>
      </c>
      <c r="F107" s="3">
        <v>0</v>
      </c>
      <c r="G107" s="2">
        <f t="shared" si="7"/>
        <v>0</v>
      </c>
      <c r="H107" s="3">
        <v>0</v>
      </c>
      <c r="I107" s="3">
        <v>0</v>
      </c>
      <c r="J107" s="2">
        <f t="shared" si="8"/>
        <v>0</v>
      </c>
      <c r="K107" s="3">
        <v>0</v>
      </c>
      <c r="L107" s="3">
        <v>0</v>
      </c>
      <c r="M107" s="2">
        <f t="shared" si="9"/>
        <v>0</v>
      </c>
      <c r="N107" s="3">
        <v>0</v>
      </c>
      <c r="O107" s="3">
        <v>0</v>
      </c>
      <c r="P107" s="2">
        <f t="shared" si="10"/>
        <v>0</v>
      </c>
      <c r="Q107" s="3">
        <v>2750</v>
      </c>
      <c r="R107" s="3">
        <v>0</v>
      </c>
      <c r="S107" s="2">
        <f t="shared" si="11"/>
        <v>2750</v>
      </c>
      <c r="U107" s="6">
        <f t="shared" si="6"/>
        <v>2750</v>
      </c>
    </row>
    <row r="108" spans="1:21" x14ac:dyDescent="0.25">
      <c r="A108" s="12" t="s">
        <v>212</v>
      </c>
      <c r="B108" s="12"/>
      <c r="C108" s="12" t="s">
        <v>213</v>
      </c>
      <c r="D108" s="8"/>
      <c r="E108" s="9"/>
      <c r="F108" s="9"/>
      <c r="G108" s="10"/>
      <c r="H108" s="9"/>
      <c r="I108" s="9"/>
      <c r="J108" s="10"/>
      <c r="K108" s="9"/>
      <c r="L108" s="9"/>
      <c r="M108" s="10"/>
      <c r="N108" s="9"/>
      <c r="O108" s="9"/>
      <c r="P108" s="10"/>
      <c r="Q108" s="9"/>
      <c r="R108" s="9"/>
      <c r="S108" s="10"/>
      <c r="T108" s="8"/>
      <c r="U108" s="11"/>
    </row>
    <row r="109" spans="1:21" x14ac:dyDescent="0.25">
      <c r="A109" t="s">
        <v>214</v>
      </c>
      <c r="C109" t="s">
        <v>215</v>
      </c>
      <c r="E109" s="3">
        <v>0</v>
      </c>
      <c r="F109" s="3">
        <v>0</v>
      </c>
      <c r="G109" s="2">
        <f t="shared" si="7"/>
        <v>0</v>
      </c>
      <c r="H109" s="3">
        <v>0</v>
      </c>
      <c r="I109" s="3">
        <v>0</v>
      </c>
      <c r="J109" s="2">
        <f t="shared" si="8"/>
        <v>0</v>
      </c>
      <c r="K109" s="3">
        <v>0</v>
      </c>
      <c r="L109" s="3">
        <v>0</v>
      </c>
      <c r="M109" s="2">
        <f t="shared" si="9"/>
        <v>0</v>
      </c>
      <c r="N109" s="3">
        <v>0</v>
      </c>
      <c r="O109" s="3">
        <v>0</v>
      </c>
      <c r="P109" s="2">
        <f t="shared" si="10"/>
        <v>0</v>
      </c>
      <c r="Q109" s="3">
        <v>72595</v>
      </c>
      <c r="R109" s="3">
        <v>17390</v>
      </c>
      <c r="S109" s="2">
        <f t="shared" si="11"/>
        <v>89985</v>
      </c>
      <c r="U109" s="6">
        <f t="shared" si="6"/>
        <v>89985</v>
      </c>
    </row>
    <row r="110" spans="1:21" x14ac:dyDescent="0.25">
      <c r="A110" t="s">
        <v>216</v>
      </c>
      <c r="C110" t="s">
        <v>217</v>
      </c>
      <c r="E110" s="3">
        <v>0</v>
      </c>
      <c r="F110" s="3">
        <v>0</v>
      </c>
      <c r="G110" s="2">
        <f t="shared" si="7"/>
        <v>0</v>
      </c>
      <c r="H110" s="3">
        <v>0</v>
      </c>
      <c r="I110" s="3">
        <v>0</v>
      </c>
      <c r="J110" s="2">
        <f t="shared" si="8"/>
        <v>0</v>
      </c>
      <c r="K110" s="3">
        <v>0</v>
      </c>
      <c r="L110" s="3">
        <v>0</v>
      </c>
      <c r="M110" s="2">
        <f t="shared" si="9"/>
        <v>0</v>
      </c>
      <c r="N110" s="3">
        <v>0</v>
      </c>
      <c r="O110" s="3">
        <v>0</v>
      </c>
      <c r="P110" s="2">
        <f t="shared" si="10"/>
        <v>0</v>
      </c>
      <c r="Q110" s="3">
        <v>0</v>
      </c>
      <c r="R110" s="3">
        <v>0</v>
      </c>
      <c r="S110" s="2">
        <f t="shared" si="11"/>
        <v>0</v>
      </c>
      <c r="U110" s="6">
        <f t="shared" si="6"/>
        <v>0</v>
      </c>
    </row>
    <row r="111" spans="1:21" x14ac:dyDescent="0.25">
      <c r="A111">
        <v>26.504999999999999</v>
      </c>
      <c r="C111" t="s">
        <v>218</v>
      </c>
      <c r="E111" s="3">
        <v>43496</v>
      </c>
      <c r="F111" s="3">
        <v>2595</v>
      </c>
      <c r="G111" s="2">
        <f t="shared" si="7"/>
        <v>46091</v>
      </c>
      <c r="H111" s="3">
        <v>0</v>
      </c>
      <c r="I111" s="3">
        <v>0</v>
      </c>
      <c r="J111" s="2">
        <f t="shared" si="8"/>
        <v>0</v>
      </c>
      <c r="K111" s="3">
        <v>0</v>
      </c>
      <c r="L111" s="3">
        <v>0</v>
      </c>
      <c r="M111" s="2">
        <f t="shared" si="9"/>
        <v>0</v>
      </c>
      <c r="N111" s="3">
        <v>0</v>
      </c>
      <c r="O111" s="3">
        <v>0</v>
      </c>
      <c r="P111" s="2">
        <f t="shared" si="10"/>
        <v>0</v>
      </c>
      <c r="Q111" s="3">
        <v>0</v>
      </c>
      <c r="R111" s="3">
        <v>0</v>
      </c>
      <c r="S111" s="2">
        <f t="shared" si="11"/>
        <v>0</v>
      </c>
      <c r="U111" s="6">
        <f t="shared" si="6"/>
        <v>46091</v>
      </c>
    </row>
    <row r="112" spans="1:21" x14ac:dyDescent="0.25">
      <c r="A112" t="s">
        <v>219</v>
      </c>
      <c r="C112" t="s">
        <v>220</v>
      </c>
      <c r="E112" s="3">
        <v>29500</v>
      </c>
      <c r="G112" s="2">
        <f t="shared" si="7"/>
        <v>29500</v>
      </c>
      <c r="H112" s="3">
        <v>0</v>
      </c>
      <c r="I112" s="3">
        <v>0</v>
      </c>
      <c r="J112" s="2">
        <f t="shared" si="8"/>
        <v>0</v>
      </c>
      <c r="K112" s="3">
        <v>0</v>
      </c>
      <c r="L112" s="3">
        <v>0</v>
      </c>
      <c r="M112" s="2">
        <f t="shared" si="9"/>
        <v>0</v>
      </c>
      <c r="N112" s="3">
        <v>0</v>
      </c>
      <c r="O112" s="3">
        <v>0</v>
      </c>
      <c r="P112" s="2">
        <f t="shared" si="10"/>
        <v>0</v>
      </c>
      <c r="Q112" s="3">
        <v>0</v>
      </c>
      <c r="R112" s="3">
        <v>0</v>
      </c>
      <c r="S112" s="2">
        <f t="shared" si="11"/>
        <v>0</v>
      </c>
      <c r="U112" s="6">
        <f t="shared" si="6"/>
        <v>29500</v>
      </c>
    </row>
    <row r="113" spans="1:21" x14ac:dyDescent="0.25">
      <c r="A113" t="s">
        <v>221</v>
      </c>
      <c r="C113" t="s">
        <v>222</v>
      </c>
      <c r="E113" s="3">
        <v>60000</v>
      </c>
      <c r="F113" s="3">
        <v>12500</v>
      </c>
      <c r="G113" s="2">
        <f t="shared" si="7"/>
        <v>72500</v>
      </c>
      <c r="H113" s="3">
        <v>0</v>
      </c>
      <c r="I113" s="3">
        <v>0</v>
      </c>
      <c r="J113" s="2">
        <f t="shared" si="8"/>
        <v>0</v>
      </c>
      <c r="K113" s="3">
        <v>0</v>
      </c>
      <c r="L113" s="3">
        <v>0</v>
      </c>
      <c r="M113" s="2">
        <f t="shared" si="9"/>
        <v>0</v>
      </c>
      <c r="N113" s="3">
        <v>0</v>
      </c>
      <c r="O113" s="3">
        <v>0</v>
      </c>
      <c r="P113" s="2">
        <f t="shared" si="10"/>
        <v>0</v>
      </c>
      <c r="Q113" s="3">
        <v>0</v>
      </c>
      <c r="R113" s="3">
        <v>0</v>
      </c>
      <c r="S113" s="2">
        <f t="shared" si="11"/>
        <v>0</v>
      </c>
      <c r="U113" s="6">
        <f t="shared" si="6"/>
        <v>72500</v>
      </c>
    </row>
    <row r="114" spans="1:21" x14ac:dyDescent="0.25">
      <c r="A114" t="s">
        <v>223</v>
      </c>
      <c r="C114" t="s">
        <v>224</v>
      </c>
      <c r="E114" s="3">
        <v>6000</v>
      </c>
      <c r="G114" s="2">
        <f t="shared" si="7"/>
        <v>6000</v>
      </c>
      <c r="H114" s="3">
        <v>0</v>
      </c>
      <c r="I114" s="3">
        <v>0</v>
      </c>
      <c r="J114" s="2">
        <f t="shared" si="8"/>
        <v>0</v>
      </c>
      <c r="K114" s="3">
        <v>0</v>
      </c>
      <c r="L114" s="3">
        <v>0</v>
      </c>
      <c r="M114" s="2">
        <f t="shared" si="9"/>
        <v>0</v>
      </c>
      <c r="N114" s="3">
        <v>0</v>
      </c>
      <c r="O114" s="3">
        <v>0</v>
      </c>
      <c r="P114" s="2">
        <f t="shared" si="10"/>
        <v>0</v>
      </c>
      <c r="Q114" s="3">
        <v>0</v>
      </c>
      <c r="R114" s="3">
        <v>0</v>
      </c>
      <c r="S114" s="2">
        <f t="shared" si="11"/>
        <v>0</v>
      </c>
      <c r="U114" s="6">
        <f t="shared" si="6"/>
        <v>6000</v>
      </c>
    </row>
    <row r="115" spans="1:21" x14ac:dyDescent="0.25">
      <c r="A115" s="12" t="s">
        <v>225</v>
      </c>
      <c r="B115" s="12"/>
      <c r="C115" s="12" t="s">
        <v>226</v>
      </c>
      <c r="D115" s="8"/>
      <c r="E115" s="9"/>
      <c r="F115" s="9"/>
      <c r="G115" s="10"/>
      <c r="H115" s="9"/>
      <c r="I115" s="9"/>
      <c r="J115" s="10"/>
      <c r="K115" s="9"/>
      <c r="L115" s="9"/>
      <c r="M115" s="10"/>
      <c r="N115" s="9"/>
      <c r="O115" s="9"/>
      <c r="P115" s="10"/>
      <c r="Q115" s="9"/>
      <c r="R115" s="9"/>
      <c r="S115" s="10"/>
      <c r="T115" s="8"/>
      <c r="U115" s="11"/>
    </row>
    <row r="116" spans="1:21" x14ac:dyDescent="0.25">
      <c r="A116" t="s">
        <v>227</v>
      </c>
      <c r="C116" t="s">
        <v>228</v>
      </c>
      <c r="E116" s="3">
        <v>0</v>
      </c>
      <c r="F116" s="3">
        <v>0</v>
      </c>
      <c r="G116" s="2">
        <f t="shared" si="7"/>
        <v>0</v>
      </c>
      <c r="H116" s="3">
        <v>0</v>
      </c>
      <c r="I116" s="3">
        <v>0</v>
      </c>
      <c r="J116" s="2">
        <f t="shared" si="8"/>
        <v>0</v>
      </c>
      <c r="K116" s="3">
        <v>0</v>
      </c>
      <c r="L116" s="3">
        <v>0</v>
      </c>
      <c r="M116" s="2">
        <f t="shared" si="9"/>
        <v>0</v>
      </c>
      <c r="N116" s="3">
        <v>0</v>
      </c>
      <c r="O116" s="3">
        <v>0</v>
      </c>
      <c r="P116" s="2">
        <f t="shared" si="10"/>
        <v>0</v>
      </c>
      <c r="Q116" s="3">
        <v>0</v>
      </c>
      <c r="R116" s="3">
        <v>0</v>
      </c>
      <c r="S116" s="2">
        <f t="shared" si="11"/>
        <v>0</v>
      </c>
      <c r="U116" s="6">
        <f t="shared" si="6"/>
        <v>0</v>
      </c>
    </row>
    <row r="117" spans="1:21" x14ac:dyDescent="0.25">
      <c r="A117" t="s">
        <v>229</v>
      </c>
      <c r="C117" t="s">
        <v>230</v>
      </c>
      <c r="E117" s="3">
        <v>0</v>
      </c>
      <c r="F117" s="3">
        <v>0</v>
      </c>
      <c r="G117" s="2">
        <f t="shared" si="7"/>
        <v>0</v>
      </c>
      <c r="H117" s="3">
        <v>0</v>
      </c>
      <c r="I117" s="3">
        <v>0</v>
      </c>
      <c r="J117" s="2">
        <f t="shared" si="8"/>
        <v>0</v>
      </c>
      <c r="K117" s="3">
        <v>0</v>
      </c>
      <c r="L117" s="3">
        <v>0</v>
      </c>
      <c r="M117" s="2">
        <f t="shared" si="9"/>
        <v>0</v>
      </c>
      <c r="N117" s="3">
        <v>0</v>
      </c>
      <c r="O117" s="3">
        <v>0</v>
      </c>
      <c r="P117" s="2">
        <f t="shared" si="10"/>
        <v>0</v>
      </c>
      <c r="Q117" s="3">
        <v>50440</v>
      </c>
      <c r="R117" s="3">
        <v>0</v>
      </c>
      <c r="S117" s="2">
        <f t="shared" si="11"/>
        <v>50440</v>
      </c>
      <c r="U117" s="6">
        <f t="shared" si="6"/>
        <v>50440</v>
      </c>
    </row>
    <row r="118" spans="1:21" x14ac:dyDescent="0.25">
      <c r="A118" t="s">
        <v>231</v>
      </c>
      <c r="C118" t="s">
        <v>232</v>
      </c>
      <c r="E118" s="3">
        <v>0</v>
      </c>
      <c r="F118" s="3">
        <v>0</v>
      </c>
      <c r="G118" s="2">
        <f t="shared" si="7"/>
        <v>0</v>
      </c>
      <c r="H118" s="3">
        <v>0</v>
      </c>
      <c r="I118" s="3">
        <v>0</v>
      </c>
      <c r="J118" s="2">
        <f t="shared" si="8"/>
        <v>0</v>
      </c>
      <c r="K118" s="3">
        <v>0</v>
      </c>
      <c r="L118" s="3">
        <v>0</v>
      </c>
      <c r="M118" s="2">
        <f t="shared" si="9"/>
        <v>0</v>
      </c>
      <c r="N118" s="3">
        <v>0</v>
      </c>
      <c r="O118" s="3">
        <v>0</v>
      </c>
      <c r="P118" s="2">
        <f t="shared" si="10"/>
        <v>0</v>
      </c>
      <c r="Q118" s="3">
        <v>2000</v>
      </c>
      <c r="R118" s="3">
        <v>0</v>
      </c>
      <c r="S118" s="2">
        <f t="shared" si="11"/>
        <v>2000</v>
      </c>
      <c r="U118" s="6">
        <f t="shared" si="6"/>
        <v>2000</v>
      </c>
    </row>
    <row r="119" spans="1:21" x14ac:dyDescent="0.25">
      <c r="A119" t="s">
        <v>233</v>
      </c>
      <c r="C119" t="s">
        <v>234</v>
      </c>
      <c r="E119" s="3">
        <v>0</v>
      </c>
      <c r="F119" s="3">
        <v>0</v>
      </c>
      <c r="G119" s="2">
        <f t="shared" si="7"/>
        <v>0</v>
      </c>
      <c r="H119" s="3">
        <v>0</v>
      </c>
      <c r="I119" s="3">
        <v>0</v>
      </c>
      <c r="J119" s="2">
        <f t="shared" si="8"/>
        <v>0</v>
      </c>
      <c r="K119" s="3">
        <v>0</v>
      </c>
      <c r="L119" s="3">
        <v>0</v>
      </c>
      <c r="M119" s="2">
        <f t="shared" si="9"/>
        <v>0</v>
      </c>
      <c r="N119" s="3">
        <v>6750</v>
      </c>
      <c r="O119" s="3">
        <v>0</v>
      </c>
      <c r="P119" s="2">
        <f t="shared" si="10"/>
        <v>6750</v>
      </c>
      <c r="Q119" s="3">
        <v>51595</v>
      </c>
      <c r="R119" s="3">
        <v>0</v>
      </c>
      <c r="S119" s="2">
        <f t="shared" si="11"/>
        <v>51595</v>
      </c>
      <c r="U119" s="6">
        <f t="shared" si="6"/>
        <v>58345</v>
      </c>
    </row>
    <row r="120" spans="1:21" x14ac:dyDescent="0.25">
      <c r="A120">
        <v>32.930999999999997</v>
      </c>
      <c r="C120" t="s">
        <v>235</v>
      </c>
      <c r="G120" s="2">
        <f t="shared" si="7"/>
        <v>0</v>
      </c>
      <c r="J120" s="2">
        <f t="shared" si="8"/>
        <v>0</v>
      </c>
      <c r="M120" s="2">
        <f t="shared" si="9"/>
        <v>0</v>
      </c>
      <c r="P120" s="2">
        <f t="shared" si="10"/>
        <v>0</v>
      </c>
      <c r="S120" s="2">
        <f t="shared" si="11"/>
        <v>0</v>
      </c>
      <c r="U120" s="6">
        <f t="shared" si="6"/>
        <v>0</v>
      </c>
    </row>
    <row r="121" spans="1:21" x14ac:dyDescent="0.25">
      <c r="C121" t="s">
        <v>236</v>
      </c>
      <c r="E121" s="3">
        <v>70000</v>
      </c>
      <c r="F121" s="3">
        <v>0</v>
      </c>
      <c r="G121" s="2">
        <f t="shared" si="7"/>
        <v>70000</v>
      </c>
      <c r="H121" s="3">
        <v>0</v>
      </c>
      <c r="I121" s="3">
        <v>0</v>
      </c>
      <c r="J121" s="2">
        <f t="shared" si="8"/>
        <v>0</v>
      </c>
      <c r="K121" s="3">
        <v>0</v>
      </c>
      <c r="L121" s="3">
        <v>0</v>
      </c>
      <c r="M121" s="2">
        <f t="shared" si="9"/>
        <v>0</v>
      </c>
      <c r="N121" s="3">
        <v>0</v>
      </c>
      <c r="O121" s="3">
        <v>0</v>
      </c>
      <c r="P121" s="2">
        <f t="shared" si="10"/>
        <v>0</v>
      </c>
      <c r="Q121" s="3">
        <v>0</v>
      </c>
      <c r="R121" s="3">
        <v>0</v>
      </c>
      <c r="S121" s="2">
        <f t="shared" si="11"/>
        <v>0</v>
      </c>
      <c r="U121" s="6">
        <f t="shared" si="6"/>
        <v>70000</v>
      </c>
    </row>
    <row r="122" spans="1:21" x14ac:dyDescent="0.25">
      <c r="C122" t="s">
        <v>237</v>
      </c>
      <c r="E122" s="3">
        <v>15000</v>
      </c>
      <c r="F122" s="3">
        <v>0</v>
      </c>
      <c r="G122" s="2">
        <f t="shared" si="7"/>
        <v>15000</v>
      </c>
      <c r="H122" s="3">
        <v>0</v>
      </c>
      <c r="I122" s="3">
        <v>0</v>
      </c>
      <c r="J122" s="2">
        <f t="shared" si="8"/>
        <v>0</v>
      </c>
      <c r="K122" s="3">
        <v>0</v>
      </c>
      <c r="L122" s="3">
        <v>0</v>
      </c>
      <c r="M122" s="2">
        <f t="shared" si="9"/>
        <v>0</v>
      </c>
      <c r="N122" s="3">
        <v>0</v>
      </c>
      <c r="O122" s="3">
        <v>0</v>
      </c>
      <c r="P122" s="2">
        <f t="shared" si="10"/>
        <v>0</v>
      </c>
      <c r="Q122" s="3">
        <v>0</v>
      </c>
      <c r="R122" s="3">
        <v>0</v>
      </c>
      <c r="S122" s="2">
        <f t="shared" si="11"/>
        <v>0</v>
      </c>
      <c r="U122" s="6">
        <f t="shared" si="6"/>
        <v>15000</v>
      </c>
    </row>
    <row r="123" spans="1:21" x14ac:dyDescent="0.25">
      <c r="C123" t="s">
        <v>238</v>
      </c>
      <c r="E123" s="3">
        <v>153250</v>
      </c>
      <c r="F123" s="3">
        <v>0</v>
      </c>
      <c r="G123" s="2">
        <f t="shared" si="7"/>
        <v>153250</v>
      </c>
      <c r="H123" s="3">
        <v>0</v>
      </c>
      <c r="I123" s="3">
        <v>0</v>
      </c>
      <c r="J123" s="2">
        <f t="shared" si="8"/>
        <v>0</v>
      </c>
      <c r="K123" s="3">
        <v>0</v>
      </c>
      <c r="L123" s="3">
        <v>0</v>
      </c>
      <c r="M123" s="2">
        <f t="shared" si="9"/>
        <v>0</v>
      </c>
      <c r="N123" s="3">
        <v>0</v>
      </c>
      <c r="O123" s="3">
        <v>0</v>
      </c>
      <c r="P123" s="2">
        <f t="shared" si="10"/>
        <v>0</v>
      </c>
      <c r="Q123" s="3">
        <v>0</v>
      </c>
      <c r="R123" s="3">
        <v>0</v>
      </c>
      <c r="S123" s="2">
        <f t="shared" si="11"/>
        <v>0</v>
      </c>
      <c r="U123" s="6">
        <f t="shared" si="6"/>
        <v>153250</v>
      </c>
    </row>
    <row r="124" spans="1:21" x14ac:dyDescent="0.25">
      <c r="C124" t="s">
        <v>239</v>
      </c>
      <c r="E124" s="3">
        <v>15000</v>
      </c>
      <c r="F124" s="3">
        <v>0</v>
      </c>
      <c r="G124" s="2">
        <f t="shared" si="7"/>
        <v>15000</v>
      </c>
      <c r="H124" s="3">
        <v>0</v>
      </c>
      <c r="I124" s="3">
        <v>0</v>
      </c>
      <c r="J124" s="2">
        <f t="shared" si="8"/>
        <v>0</v>
      </c>
      <c r="K124" s="3">
        <v>0</v>
      </c>
      <c r="L124" s="3">
        <v>0</v>
      </c>
      <c r="M124" s="2">
        <f t="shared" si="9"/>
        <v>0</v>
      </c>
      <c r="N124" s="3">
        <v>0</v>
      </c>
      <c r="O124" s="3">
        <v>0</v>
      </c>
      <c r="P124" s="2">
        <f t="shared" si="10"/>
        <v>0</v>
      </c>
      <c r="Q124" s="3">
        <v>0</v>
      </c>
      <c r="R124" s="3">
        <v>0</v>
      </c>
      <c r="S124" s="2">
        <f t="shared" si="11"/>
        <v>0</v>
      </c>
      <c r="U124" s="6">
        <f t="shared" si="6"/>
        <v>15000</v>
      </c>
    </row>
    <row r="125" spans="1:21" x14ac:dyDescent="0.25">
      <c r="C125" t="s">
        <v>240</v>
      </c>
      <c r="E125" s="3">
        <v>14500</v>
      </c>
      <c r="F125" s="3">
        <v>0</v>
      </c>
      <c r="G125" s="2">
        <f t="shared" si="7"/>
        <v>14500</v>
      </c>
      <c r="H125" s="3">
        <v>0</v>
      </c>
      <c r="I125" s="3">
        <v>0</v>
      </c>
      <c r="J125" s="2">
        <f t="shared" si="8"/>
        <v>0</v>
      </c>
      <c r="K125" s="3">
        <v>0</v>
      </c>
      <c r="L125" s="3">
        <v>0</v>
      </c>
      <c r="M125" s="2">
        <f t="shared" si="9"/>
        <v>0</v>
      </c>
      <c r="N125" s="3">
        <v>0</v>
      </c>
      <c r="O125" s="3">
        <v>0</v>
      </c>
      <c r="P125" s="2">
        <f t="shared" si="10"/>
        <v>0</v>
      </c>
      <c r="Q125" s="3">
        <v>0</v>
      </c>
      <c r="R125" s="3">
        <v>0</v>
      </c>
      <c r="S125" s="2">
        <f t="shared" si="11"/>
        <v>0</v>
      </c>
      <c r="U125" s="6">
        <f t="shared" si="6"/>
        <v>14500</v>
      </c>
    </row>
    <row r="126" spans="1:21" x14ac:dyDescent="0.25">
      <c r="C126" t="s">
        <v>241</v>
      </c>
      <c r="E126" s="3">
        <v>12500</v>
      </c>
      <c r="F126" s="3">
        <v>0</v>
      </c>
      <c r="G126" s="2">
        <f t="shared" si="7"/>
        <v>12500</v>
      </c>
      <c r="H126" s="3">
        <v>0</v>
      </c>
      <c r="I126" s="3">
        <v>0</v>
      </c>
      <c r="J126" s="2">
        <f t="shared" si="8"/>
        <v>0</v>
      </c>
      <c r="K126" s="3">
        <v>0</v>
      </c>
      <c r="L126" s="3">
        <v>0</v>
      </c>
      <c r="M126" s="2">
        <f t="shared" si="9"/>
        <v>0</v>
      </c>
      <c r="N126" s="3">
        <v>0</v>
      </c>
      <c r="O126" s="3">
        <v>0</v>
      </c>
      <c r="P126" s="2">
        <f t="shared" si="10"/>
        <v>0</v>
      </c>
      <c r="Q126" s="3">
        <v>0</v>
      </c>
      <c r="R126" s="3">
        <v>0</v>
      </c>
      <c r="S126" s="2">
        <f t="shared" si="11"/>
        <v>0</v>
      </c>
      <c r="U126" s="6">
        <f t="shared" si="6"/>
        <v>12500</v>
      </c>
    </row>
    <row r="127" spans="1:21" x14ac:dyDescent="0.25">
      <c r="C127" t="s">
        <v>242</v>
      </c>
      <c r="E127" s="3">
        <v>15000</v>
      </c>
      <c r="F127" s="3">
        <v>0</v>
      </c>
      <c r="G127" s="2">
        <f t="shared" si="7"/>
        <v>15000</v>
      </c>
      <c r="H127" s="3">
        <v>0</v>
      </c>
      <c r="I127" s="3">
        <v>0</v>
      </c>
      <c r="J127" s="2">
        <f t="shared" si="8"/>
        <v>0</v>
      </c>
      <c r="K127" s="3">
        <v>0</v>
      </c>
      <c r="L127" s="3">
        <v>0</v>
      </c>
      <c r="M127" s="2">
        <f t="shared" si="9"/>
        <v>0</v>
      </c>
      <c r="N127" s="3">
        <v>0</v>
      </c>
      <c r="O127" s="3">
        <v>0</v>
      </c>
      <c r="P127" s="2">
        <f t="shared" si="10"/>
        <v>0</v>
      </c>
      <c r="Q127" s="3">
        <v>0</v>
      </c>
      <c r="R127" s="3">
        <v>0</v>
      </c>
      <c r="S127" s="2">
        <f t="shared" si="11"/>
        <v>0</v>
      </c>
      <c r="U127" s="6">
        <f t="shared" si="6"/>
        <v>15000</v>
      </c>
    </row>
    <row r="128" spans="1:21" x14ac:dyDescent="0.25">
      <c r="C128" t="s">
        <v>243</v>
      </c>
      <c r="E128" s="3">
        <v>0</v>
      </c>
      <c r="F128" s="3">
        <v>0</v>
      </c>
      <c r="G128" s="2">
        <f t="shared" si="7"/>
        <v>0</v>
      </c>
      <c r="H128" s="3">
        <v>0</v>
      </c>
      <c r="I128" s="3">
        <v>0</v>
      </c>
      <c r="J128" s="2">
        <f t="shared" si="8"/>
        <v>0</v>
      </c>
      <c r="K128" s="3">
        <v>0</v>
      </c>
      <c r="L128" s="3">
        <v>0</v>
      </c>
      <c r="M128" s="2">
        <f t="shared" si="9"/>
        <v>0</v>
      </c>
      <c r="N128" s="3">
        <v>0</v>
      </c>
      <c r="O128" s="3">
        <v>0</v>
      </c>
      <c r="P128" s="2">
        <f t="shared" si="10"/>
        <v>0</v>
      </c>
      <c r="Q128" s="3">
        <v>0</v>
      </c>
      <c r="R128" s="3">
        <v>0</v>
      </c>
      <c r="S128" s="2">
        <f t="shared" si="11"/>
        <v>0</v>
      </c>
      <c r="U128" s="6">
        <f t="shared" si="6"/>
        <v>0</v>
      </c>
    </row>
    <row r="129" spans="1:21" x14ac:dyDescent="0.25">
      <c r="C129" t="s">
        <v>244</v>
      </c>
      <c r="E129" s="3">
        <v>0</v>
      </c>
      <c r="F129" s="3">
        <v>0</v>
      </c>
      <c r="G129" s="2">
        <f t="shared" si="7"/>
        <v>0</v>
      </c>
      <c r="H129" s="3">
        <v>0</v>
      </c>
      <c r="I129" s="3">
        <v>0</v>
      </c>
      <c r="J129" s="2">
        <f t="shared" si="8"/>
        <v>0</v>
      </c>
      <c r="K129" s="3">
        <v>0</v>
      </c>
      <c r="L129" s="3">
        <v>0</v>
      </c>
      <c r="M129" s="2">
        <f t="shared" si="9"/>
        <v>0</v>
      </c>
      <c r="N129" s="3">
        <v>0</v>
      </c>
      <c r="O129" s="3">
        <v>0</v>
      </c>
      <c r="P129" s="2">
        <f t="shared" si="10"/>
        <v>0</v>
      </c>
      <c r="Q129" s="3">
        <v>0</v>
      </c>
      <c r="R129" s="3">
        <v>0</v>
      </c>
      <c r="S129" s="2">
        <f t="shared" si="11"/>
        <v>0</v>
      </c>
      <c r="U129" s="6">
        <f t="shared" si="6"/>
        <v>0</v>
      </c>
    </row>
    <row r="130" spans="1:21" x14ac:dyDescent="0.25">
      <c r="C130" t="s">
        <v>245</v>
      </c>
      <c r="E130" s="3">
        <v>0</v>
      </c>
      <c r="F130" s="3">
        <v>0</v>
      </c>
      <c r="G130" s="2">
        <f t="shared" si="7"/>
        <v>0</v>
      </c>
      <c r="H130" s="3">
        <v>0</v>
      </c>
      <c r="I130" s="3">
        <v>0</v>
      </c>
      <c r="J130" s="2">
        <f t="shared" si="8"/>
        <v>0</v>
      </c>
      <c r="K130" s="3">
        <v>0</v>
      </c>
      <c r="L130" s="3">
        <v>0</v>
      </c>
      <c r="M130" s="2">
        <f t="shared" si="9"/>
        <v>0</v>
      </c>
      <c r="N130" s="3">
        <v>0</v>
      </c>
      <c r="O130" s="3">
        <v>0</v>
      </c>
      <c r="P130" s="2">
        <f t="shared" si="10"/>
        <v>0</v>
      </c>
      <c r="Q130" s="3">
        <v>0</v>
      </c>
      <c r="R130" s="3">
        <v>0</v>
      </c>
      <c r="S130" s="2">
        <f t="shared" si="11"/>
        <v>0</v>
      </c>
      <c r="U130" s="6">
        <f t="shared" si="6"/>
        <v>0</v>
      </c>
    </row>
    <row r="131" spans="1:21" x14ac:dyDescent="0.25">
      <c r="C131" t="s">
        <v>246</v>
      </c>
      <c r="E131" s="3">
        <v>0</v>
      </c>
      <c r="F131" s="3">
        <v>0</v>
      </c>
      <c r="G131" s="2">
        <f t="shared" si="7"/>
        <v>0</v>
      </c>
      <c r="H131" s="3">
        <v>0</v>
      </c>
      <c r="I131" s="3">
        <v>0</v>
      </c>
      <c r="J131" s="2">
        <f t="shared" si="8"/>
        <v>0</v>
      </c>
      <c r="K131" s="3">
        <v>0</v>
      </c>
      <c r="L131" s="3">
        <v>0</v>
      </c>
      <c r="M131" s="2">
        <f t="shared" si="9"/>
        <v>0</v>
      </c>
      <c r="N131" s="3">
        <v>0</v>
      </c>
      <c r="O131" s="3">
        <v>0</v>
      </c>
      <c r="P131" s="2">
        <f t="shared" si="10"/>
        <v>0</v>
      </c>
      <c r="Q131" s="3">
        <v>0</v>
      </c>
      <c r="R131" s="3">
        <v>0</v>
      </c>
      <c r="S131" s="2">
        <f t="shared" si="11"/>
        <v>0</v>
      </c>
      <c r="U131" s="6">
        <f t="shared" si="6"/>
        <v>0</v>
      </c>
    </row>
    <row r="132" spans="1:21" x14ac:dyDescent="0.25">
      <c r="A132" t="s">
        <v>247</v>
      </c>
      <c r="C132" t="s">
        <v>248</v>
      </c>
      <c r="E132" s="3">
        <v>13450</v>
      </c>
      <c r="F132" s="3">
        <v>0</v>
      </c>
      <c r="G132" s="2">
        <f t="shared" si="7"/>
        <v>13450</v>
      </c>
      <c r="H132" s="3">
        <v>0</v>
      </c>
      <c r="I132" s="3">
        <v>0</v>
      </c>
      <c r="J132" s="2">
        <f t="shared" si="8"/>
        <v>0</v>
      </c>
      <c r="K132" s="3">
        <v>0</v>
      </c>
      <c r="L132" s="3">
        <v>0</v>
      </c>
      <c r="M132" s="2">
        <f t="shared" si="9"/>
        <v>0</v>
      </c>
      <c r="N132" s="3">
        <v>0</v>
      </c>
      <c r="O132" s="3">
        <v>0</v>
      </c>
      <c r="P132" s="2">
        <f t="shared" si="10"/>
        <v>0</v>
      </c>
      <c r="Q132" s="3">
        <v>0</v>
      </c>
      <c r="R132" s="3">
        <v>0</v>
      </c>
      <c r="S132" s="2">
        <f t="shared" si="11"/>
        <v>0</v>
      </c>
      <c r="U132" s="6">
        <f t="shared" ref="U132:U133" si="12">S132+P132+M132+J132+G132</f>
        <v>13450</v>
      </c>
    </row>
    <row r="133" spans="1:21" x14ac:dyDescent="0.25">
      <c r="A133" s="12">
        <v>33</v>
      </c>
      <c r="B133" s="12"/>
      <c r="C133" s="12" t="s">
        <v>249</v>
      </c>
      <c r="D133" s="8"/>
      <c r="E133" s="9"/>
      <c r="F133" s="9"/>
      <c r="G133" s="10"/>
      <c r="H133" s="9"/>
      <c r="I133" s="9"/>
      <c r="J133" s="10"/>
      <c r="K133" s="9"/>
      <c r="L133" s="9"/>
      <c r="M133" s="10"/>
      <c r="N133" s="9"/>
      <c r="O133" s="9"/>
      <c r="P133" s="10"/>
      <c r="Q133" s="9"/>
      <c r="R133" s="9"/>
      <c r="S133" s="10"/>
      <c r="T133" s="8"/>
      <c r="U133" s="11"/>
    </row>
    <row r="134" spans="1:21" x14ac:dyDescent="0.25">
      <c r="A134" t="s">
        <v>250</v>
      </c>
      <c r="C134" t="s">
        <v>251</v>
      </c>
      <c r="E134" s="3">
        <v>0</v>
      </c>
      <c r="F134" s="3">
        <v>0</v>
      </c>
      <c r="G134" s="2">
        <f t="shared" ref="G133:G137" si="13">E134+F134</f>
        <v>0</v>
      </c>
      <c r="H134" s="3">
        <v>0</v>
      </c>
      <c r="I134" s="3">
        <v>0</v>
      </c>
      <c r="J134" s="2">
        <f t="shared" ref="J133:J137" si="14">H134+I134</f>
        <v>0</v>
      </c>
      <c r="K134" s="3">
        <v>0</v>
      </c>
      <c r="L134" s="3">
        <v>0</v>
      </c>
      <c r="M134" s="2">
        <f t="shared" ref="M133:M137" si="15">K134+L134</f>
        <v>0</v>
      </c>
      <c r="N134" s="3">
        <v>0</v>
      </c>
      <c r="O134" s="3">
        <v>0</v>
      </c>
      <c r="P134" s="2">
        <f t="shared" ref="P133:P137" si="16">N134+O134</f>
        <v>0</v>
      </c>
      <c r="Q134" s="3">
        <v>8500</v>
      </c>
      <c r="R134" s="3">
        <v>0</v>
      </c>
      <c r="S134" s="2">
        <f t="shared" ref="S133:S137" si="17">Q134+R134</f>
        <v>8500</v>
      </c>
      <c r="U134" s="6">
        <f t="shared" ref="U134:U137" si="18">S134+P134+M134+J134+G134</f>
        <v>8500</v>
      </c>
    </row>
    <row r="135" spans="1:21" x14ac:dyDescent="0.25">
      <c r="A135" s="12">
        <v>50</v>
      </c>
      <c r="B135" s="12"/>
      <c r="C135" s="12" t="s">
        <v>252</v>
      </c>
      <c r="D135" s="8"/>
      <c r="E135" s="9"/>
      <c r="F135" s="9"/>
      <c r="G135" s="10"/>
      <c r="H135" s="9"/>
      <c r="I135" s="9"/>
      <c r="J135" s="10"/>
      <c r="K135" s="9"/>
      <c r="L135" s="9"/>
      <c r="M135" s="10"/>
      <c r="N135" s="9"/>
      <c r="O135" s="9"/>
      <c r="P135" s="10"/>
      <c r="Q135" s="9"/>
      <c r="R135" s="9"/>
      <c r="S135" s="10"/>
      <c r="T135" s="8"/>
      <c r="U135" s="11"/>
    </row>
    <row r="136" spans="1:21" x14ac:dyDescent="0.25">
      <c r="A136" t="s">
        <v>253</v>
      </c>
      <c r="C136" t="s">
        <v>254</v>
      </c>
      <c r="E136" s="3">
        <v>0</v>
      </c>
      <c r="F136" s="3">
        <v>0</v>
      </c>
      <c r="G136" s="2">
        <f t="shared" si="13"/>
        <v>0</v>
      </c>
      <c r="H136" s="3">
        <v>0</v>
      </c>
      <c r="I136" s="3">
        <v>0</v>
      </c>
      <c r="J136" s="2">
        <f t="shared" si="14"/>
        <v>0</v>
      </c>
      <c r="K136" s="3">
        <v>0</v>
      </c>
      <c r="L136" s="3">
        <v>0</v>
      </c>
      <c r="M136" s="2">
        <f t="shared" si="15"/>
        <v>0</v>
      </c>
      <c r="N136" s="3">
        <v>45000</v>
      </c>
      <c r="O136" s="3">
        <v>3750</v>
      </c>
      <c r="P136" s="2">
        <f t="shared" si="16"/>
        <v>48750</v>
      </c>
      <c r="Q136" s="3">
        <v>0</v>
      </c>
      <c r="R136" s="3">
        <v>0</v>
      </c>
      <c r="S136" s="2">
        <f t="shared" si="17"/>
        <v>0</v>
      </c>
      <c r="U136" s="6">
        <f t="shared" si="18"/>
        <v>48750</v>
      </c>
    </row>
    <row r="137" spans="1:21" x14ac:dyDescent="0.25">
      <c r="A137" t="s">
        <v>255</v>
      </c>
      <c r="C137" t="s">
        <v>256</v>
      </c>
      <c r="E137" s="3">
        <v>0</v>
      </c>
      <c r="F137" s="3">
        <v>0</v>
      </c>
      <c r="G137" s="2">
        <f t="shared" si="13"/>
        <v>0</v>
      </c>
      <c r="H137" s="3">
        <v>0</v>
      </c>
      <c r="I137" s="3">
        <v>0</v>
      </c>
      <c r="J137" s="2">
        <f t="shared" si="14"/>
        <v>0</v>
      </c>
      <c r="K137" s="3">
        <v>0</v>
      </c>
      <c r="L137" s="3">
        <v>0</v>
      </c>
      <c r="M137" s="2">
        <f t="shared" si="15"/>
        <v>0</v>
      </c>
      <c r="N137" s="3">
        <v>0</v>
      </c>
      <c r="O137" s="3">
        <v>0</v>
      </c>
      <c r="P137" s="2">
        <f t="shared" si="16"/>
        <v>0</v>
      </c>
      <c r="Q137" s="3">
        <v>0</v>
      </c>
      <c r="R137" s="3">
        <v>0</v>
      </c>
      <c r="S137" s="2">
        <f t="shared" si="17"/>
        <v>0</v>
      </c>
      <c r="U137" s="6">
        <f t="shared" si="18"/>
        <v>0</v>
      </c>
    </row>
    <row r="138" spans="1:21" x14ac:dyDescent="0.25">
      <c r="E138" s="3">
        <f>SUM(E4:E137)</f>
        <v>1093563.2478</v>
      </c>
      <c r="F138" s="3">
        <f>SUM(F4:F137)</f>
        <v>114297.98</v>
      </c>
      <c r="G138" s="2">
        <f t="shared" ref="G138:S138" si="19">SUM(G4:G137)</f>
        <v>1207861.2278</v>
      </c>
      <c r="H138" s="3">
        <f t="shared" si="19"/>
        <v>126195</v>
      </c>
      <c r="I138" s="3">
        <f t="shared" si="19"/>
        <v>10140.5</v>
      </c>
      <c r="J138" s="2">
        <f t="shared" si="19"/>
        <v>136335.5</v>
      </c>
      <c r="K138" s="3">
        <f t="shared" si="19"/>
        <v>235475.95969999998</v>
      </c>
      <c r="L138" s="3">
        <f t="shared" si="19"/>
        <v>13673.26</v>
      </c>
      <c r="M138" s="2">
        <f t="shared" si="19"/>
        <v>249149.21969999996</v>
      </c>
      <c r="N138" s="3">
        <f t="shared" si="19"/>
        <v>152953.66</v>
      </c>
      <c r="O138" s="3">
        <f t="shared" si="19"/>
        <v>10950</v>
      </c>
      <c r="P138" s="2">
        <f t="shared" si="19"/>
        <v>163903.66</v>
      </c>
      <c r="Q138" s="3">
        <f t="shared" si="19"/>
        <v>1214370</v>
      </c>
      <c r="R138" s="3">
        <f t="shared" si="19"/>
        <v>70430</v>
      </c>
      <c r="S138" s="2">
        <f t="shared" si="19"/>
        <v>1284800</v>
      </c>
      <c r="U138" s="6">
        <f t="shared" ref="U138:U139" si="20">S138+P138+M138+J138+G138</f>
        <v>3042049.6074999999</v>
      </c>
    </row>
    <row r="139" spans="1:21" x14ac:dyDescent="0.25">
      <c r="C139" t="s">
        <v>272</v>
      </c>
      <c r="D139" s="4">
        <v>0.15</v>
      </c>
      <c r="E139" s="3">
        <f>E138*$D$139</f>
        <v>164034.48717000001</v>
      </c>
      <c r="F139" s="3">
        <f t="shared" ref="F139:S139" si="21">F138*$D$139</f>
        <v>17144.697</v>
      </c>
      <c r="G139" s="3">
        <f t="shared" si="21"/>
        <v>181179.18416999999</v>
      </c>
      <c r="H139" s="3">
        <f t="shared" si="21"/>
        <v>18929.25</v>
      </c>
      <c r="I139" s="3">
        <f t="shared" si="21"/>
        <v>1521.075</v>
      </c>
      <c r="J139" s="3">
        <f t="shared" si="21"/>
        <v>20450.325000000001</v>
      </c>
      <c r="K139" s="3">
        <f t="shared" si="21"/>
        <v>35321.393954999992</v>
      </c>
      <c r="L139" s="3">
        <f t="shared" si="21"/>
        <v>2050.989</v>
      </c>
      <c r="M139" s="3">
        <f t="shared" si="21"/>
        <v>37372.382954999994</v>
      </c>
      <c r="N139" s="3">
        <f t="shared" si="21"/>
        <v>22943.048999999999</v>
      </c>
      <c r="O139" s="3">
        <f t="shared" si="21"/>
        <v>1642.5</v>
      </c>
      <c r="P139" s="3">
        <f t="shared" si="21"/>
        <v>24585.548999999999</v>
      </c>
      <c r="Q139" s="3">
        <f t="shared" si="21"/>
        <v>182155.5</v>
      </c>
      <c r="R139" s="3">
        <f t="shared" si="21"/>
        <v>10564.5</v>
      </c>
      <c r="S139" s="3">
        <f t="shared" si="21"/>
        <v>192720</v>
      </c>
      <c r="U139" s="6">
        <f t="shared" si="20"/>
        <v>456307.44112500001</v>
      </c>
    </row>
    <row r="140" spans="1:21" x14ac:dyDescent="0.25">
      <c r="C140" t="s">
        <v>21</v>
      </c>
      <c r="E140" s="3">
        <f>E138+E139</f>
        <v>1257597.7349700001</v>
      </c>
      <c r="F140" s="3">
        <f t="shared" ref="F140:S140" si="22">F138+F139</f>
        <v>131442.677</v>
      </c>
      <c r="G140" s="2">
        <f t="shared" si="22"/>
        <v>1389040.41197</v>
      </c>
      <c r="H140" s="2">
        <f t="shared" si="22"/>
        <v>145124.25</v>
      </c>
      <c r="I140" s="2">
        <f t="shared" si="22"/>
        <v>11661.575000000001</v>
      </c>
      <c r="J140" s="2">
        <f t="shared" si="22"/>
        <v>156785.82500000001</v>
      </c>
      <c r="K140" s="2">
        <f t="shared" si="22"/>
        <v>270797.35365499998</v>
      </c>
      <c r="L140" s="2">
        <f t="shared" si="22"/>
        <v>15724.249</v>
      </c>
      <c r="M140" s="2">
        <f t="shared" si="22"/>
        <v>286521.60265499994</v>
      </c>
      <c r="N140" s="2">
        <f t="shared" si="22"/>
        <v>175896.709</v>
      </c>
      <c r="O140" s="2">
        <f t="shared" si="22"/>
        <v>12592.5</v>
      </c>
      <c r="P140" s="2">
        <f t="shared" si="22"/>
        <v>188489.209</v>
      </c>
      <c r="Q140" s="2">
        <f t="shared" si="22"/>
        <v>1396525.5</v>
      </c>
      <c r="R140" s="2">
        <f t="shared" si="22"/>
        <v>80994.5</v>
      </c>
      <c r="S140" s="2">
        <f t="shared" si="22"/>
        <v>1477520</v>
      </c>
      <c r="T140" s="1"/>
      <c r="U140" s="13">
        <f>S140+P140+M140+J140+G140</f>
        <v>3498357.0486249998</v>
      </c>
    </row>
  </sheetData>
  <pageMargins left="0.7" right="0.7" top="0.75" bottom="0.75" header="0.3" footer="0.3"/>
  <pageSetup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BASE</vt:lpstr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cp:lastPrinted>2026-09-09T15:00:29Z</cp:lastPrinted>
  <dcterms:created xsi:type="dcterms:W3CDTF">2026-09-09T13:57:20Z</dcterms:created>
  <dcterms:modified xsi:type="dcterms:W3CDTF">2026-09-09T15:01:16Z</dcterms:modified>
</cp:coreProperties>
</file>