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4 Projects\1-2407 - Schachne Residence\02 Estimates\01 Estimates\"/>
    </mc:Choice>
  </mc:AlternateContent>
  <xr:revisionPtr revIDLastSave="0" documentId="13_ncr:1_{A2DCEC19-F460-449A-B4DC-0BF4015E0539}" xr6:coauthVersionLast="47" xr6:coauthVersionMax="47" xr10:uidLastSave="{00000000-0000-0000-0000-000000000000}"/>
  <bookViews>
    <workbookView xWindow="3345" yWindow="1935" windowWidth="23520" windowHeight="11385" xr2:uid="{92D898A3-E0C1-41FA-A43B-451E37E51C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7" i="1" l="1"/>
  <c r="K32" i="1"/>
  <c r="K34" i="1" s="1"/>
  <c r="I35" i="1" l="1"/>
  <c r="K48" i="1" l="1"/>
</calcChain>
</file>

<file path=xl/sharedStrings.xml><?xml version="1.0" encoding="utf-8"?>
<sst xmlns="http://schemas.openxmlformats.org/spreadsheetml/2006/main" count="135" uniqueCount="72">
  <si>
    <t>COST SUMMARY</t>
  </si>
  <si>
    <t>Direct Cost Allowances</t>
  </si>
  <si>
    <t>Landscape Lighting Allowance</t>
  </si>
  <si>
    <t>Garage Area</t>
  </si>
  <si>
    <t xml:space="preserve">NEW HOME BUDGET </t>
  </si>
  <si>
    <t>ADD</t>
  </si>
  <si>
    <t>sf</t>
  </si>
  <si>
    <t>o</t>
  </si>
  <si>
    <t>DEDUCT</t>
  </si>
  <si>
    <t>APPROX. ADD</t>
  </si>
  <si>
    <t xml:space="preserve"> </t>
  </si>
  <si>
    <t>Retaining Wall Allowance</t>
  </si>
  <si>
    <t>NEW HOME BASE PRICE</t>
  </si>
  <si>
    <t>Total Finished Area ( square feet)</t>
  </si>
  <si>
    <t>Landscaping (and buried drainage) Allowance</t>
  </si>
  <si>
    <t>Irrigation / Sod Allowance</t>
  </si>
  <si>
    <t>REVISED TOTAL CONSTRUCTION BUDGET</t>
  </si>
  <si>
    <t>Home Cost per finished square footage</t>
  </si>
  <si>
    <t xml:space="preserve"> / sf</t>
  </si>
  <si>
    <t>UPGRADE FEATURES &amp; OPTIONS (incorporated into budget)</t>
  </si>
  <si>
    <t>Subtotal Upgrade Features &amp; Options</t>
  </si>
  <si>
    <t>Subtotal Home Cost</t>
  </si>
  <si>
    <r>
      <t xml:space="preserve">SITEWORK ALLOWANCES </t>
    </r>
    <r>
      <rPr>
        <b/>
        <u/>
        <sz val="14"/>
        <color rgb="FFAC8505"/>
        <rFont val="Century Gothic"/>
        <family val="2"/>
      </rPr>
      <t>(subtotal with allowance fee)</t>
    </r>
  </si>
  <si>
    <r>
      <t>ALTERNATE BIDS</t>
    </r>
    <r>
      <rPr>
        <b/>
        <i/>
        <u/>
        <sz val="16"/>
        <color rgb="FFAC8505"/>
        <rFont val="Century Gothic"/>
        <family val="2"/>
      </rPr>
      <t xml:space="preserve"> (NOT included in total)</t>
    </r>
  </si>
  <si>
    <t>Excluding Design, Lot purchase costs, window coverings, TV's, furnishings</t>
  </si>
  <si>
    <t>Supply and install window coverings/motorized shades</t>
  </si>
  <si>
    <t>by interior designer</t>
  </si>
  <si>
    <t>Supply and install TV's, sound system, and video surveillance.</t>
  </si>
  <si>
    <t>upgrade features and options incorporated during design process</t>
  </si>
  <si>
    <t>Schachne Residence</t>
  </si>
  <si>
    <t>PRELIMINARY BUDGET ESTIMATE</t>
  </si>
  <si>
    <t>Covered Patio</t>
  </si>
  <si>
    <t>Finished Lower Level (1205sf)</t>
  </si>
  <si>
    <t>Add Elevator</t>
  </si>
  <si>
    <t>Add fireplace (and decorative facing) at Lower Level</t>
  </si>
  <si>
    <t>Add electric in-floor heat at Master Bathroom</t>
  </si>
  <si>
    <t>Add Skylight at Covered Patio</t>
  </si>
  <si>
    <t>Add "Special Feature" at wall in Foyer</t>
  </si>
  <si>
    <t>Add GE Monogram warming drawer at Kitchen</t>
  </si>
  <si>
    <t>Add stationary screens at Covered Patio</t>
  </si>
  <si>
    <t>Add hot water recirc line/pump</t>
  </si>
  <si>
    <t>Add tile to Master Wardrobe in lieu of carpet</t>
  </si>
  <si>
    <t>Change Laundry Room Floor to be wood flooring in lieu of tile</t>
  </si>
  <si>
    <t>Modify screen porch to incorporate motorized screens (in lieu of stationary) at the Covered Patio (approximate value only to be verified)</t>
  </si>
  <si>
    <t>Paver Allowance</t>
  </si>
  <si>
    <t>Buried Drainage Allowance</t>
  </si>
  <si>
    <t>Add water treatment system (including softener and RO system)</t>
  </si>
  <si>
    <t>ADD for each</t>
  </si>
  <si>
    <t>Add radiant heated driveway (approximately 1200sf near garage doors), includes added closet in garage to conceal boiler equipment.</t>
  </si>
  <si>
    <t>Add masonry mailbox allowance</t>
  </si>
  <si>
    <t>Upgraded Plumbing Fixture (and Bath Accessory) allowance</t>
  </si>
  <si>
    <t>Add masonry landscape planters at front elevation</t>
  </si>
  <si>
    <t>Add for urethane enamel paint at the lower level Mechanical Room floor</t>
  </si>
  <si>
    <t>Add a natural gas (forced air) Garage unit heater</t>
  </si>
  <si>
    <t>Add multi-color flake 'epoxy' floor coating at Garage floor</t>
  </si>
  <si>
    <t>Provide Pella RESERVE Contemporary Series windows in lieu of Pella Lifestyle Series.</t>
  </si>
  <si>
    <t>pending</t>
  </si>
  <si>
    <t>Add generator (size pending items desired for backup)</t>
  </si>
  <si>
    <t>$12k-$20k</t>
  </si>
  <si>
    <t>Change back patio to be standard concrete in lieu of porcelain tile</t>
  </si>
  <si>
    <t>Delete paver inset feature at front sidewalk</t>
  </si>
  <si>
    <t>Provide Marvin Ultimate windows in lieu of Pella Lifestyle Series</t>
  </si>
  <si>
    <t>Provide Windsor Pinnacle Series windows in lieu of Pella Lifestyle Series</t>
  </si>
  <si>
    <t>Provide a Lighting Control System</t>
  </si>
  <si>
    <t>Add shower door at Master Bath</t>
  </si>
  <si>
    <t>Add decorative metal shelves in Great Room</t>
  </si>
  <si>
    <t>Add Velux SunTunnel Skylights at Laundry and Guest Bath</t>
  </si>
  <si>
    <t>Add for one transfer switch to accommodate future generator for one (of two) electrical panels (would need two for total house coverage)</t>
  </si>
  <si>
    <t>Modify Floor Plan to incorporate a new Powder Bath adjacent to Foyer and the Service Entry.  Additional costs pending</t>
  </si>
  <si>
    <t>Modify window package (including revisions for fianl plan)</t>
  </si>
  <si>
    <t>ADD or DEDUCT</t>
  </si>
  <si>
    <t>Add a 2nd electric car charging outlet in Garage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</si>
</sst>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&quot;$&quot;#,##0"/>
    <numFmt numFmtId="165" formatCode="_(&quot;$&quot;* #,##0_);_(&quot;$&quot;* \(#,##0\);_(&quot;$&quot;* &quot;-&quot;??_);_(@_)"/>
  </numFmts>
  <fonts count="34">
    <font>
      <sz val="11"/>
      <color theme="1"/>
      <name val="Calibri"/>
      <family val="2"/>
      <scheme val="minor"/>
    </font>
    <font>
      <sz val="20"/>
      <color theme="1"/>
      <name val="Century Gothic"/>
      <family val="2"/>
    </font>
    <font>
      <sz val="11"/>
      <color theme="1"/>
      <name val="Century Gothic"/>
      <family val="2"/>
    </font>
    <font>
      <sz val="7"/>
      <color theme="1"/>
      <name val="Century Gothic"/>
      <family val="2"/>
    </font>
    <font>
      <b/>
      <sz val="11"/>
      <color theme="1"/>
      <name val="Century Gothic"/>
      <family val="2"/>
    </font>
    <font>
      <sz val="12"/>
      <color theme="1"/>
      <name val="Century Gothic"/>
      <family val="2"/>
    </font>
    <font>
      <sz val="9"/>
      <color theme="1"/>
      <name val="Century Gothic"/>
      <family val="2"/>
    </font>
    <font>
      <sz val="11"/>
      <name val="Century Gothic"/>
      <family val="2"/>
    </font>
    <font>
      <b/>
      <u/>
      <sz val="11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14"/>
      <color theme="1"/>
      <name val="Century Gothic"/>
      <family val="2"/>
    </font>
    <font>
      <b/>
      <sz val="12"/>
      <color theme="1"/>
      <name val="Century Gothic"/>
      <family val="2"/>
    </font>
    <font>
      <i/>
      <sz val="10"/>
      <color theme="1"/>
      <name val="Century Gothic"/>
      <family val="2"/>
    </font>
    <font>
      <sz val="24"/>
      <color theme="1"/>
      <name val="Century Gothic"/>
      <family val="2"/>
    </font>
    <font>
      <b/>
      <u/>
      <sz val="16"/>
      <color rgb="FFAC8505"/>
      <name val="Century Gothic"/>
      <family val="2"/>
    </font>
    <font>
      <sz val="36"/>
      <color rgb="FFAC8505"/>
      <name val="Kontrapunkt Bob"/>
      <family val="3"/>
    </font>
    <font>
      <b/>
      <i/>
      <u/>
      <sz val="14"/>
      <color rgb="FFAC8505"/>
      <name val="Century Gothic"/>
      <family val="2"/>
    </font>
    <font>
      <b/>
      <sz val="11"/>
      <color rgb="FFAC8505"/>
      <name val="Century Gothic"/>
      <family val="2"/>
    </font>
    <font>
      <sz val="14"/>
      <color theme="1"/>
      <name val="Century Gothic"/>
      <family val="2"/>
    </font>
    <font>
      <i/>
      <u/>
      <sz val="12"/>
      <color theme="1"/>
      <name val="Century Gothic"/>
      <family val="2"/>
    </font>
    <font>
      <sz val="13"/>
      <color theme="1"/>
      <name val="Century Gothic"/>
      <family val="2"/>
    </font>
    <font>
      <b/>
      <sz val="13"/>
      <color theme="1"/>
      <name val="Century Gothic"/>
      <family val="2"/>
    </font>
    <font>
      <b/>
      <sz val="18"/>
      <color theme="1"/>
      <name val="Century Gothic"/>
      <family val="2"/>
    </font>
    <font>
      <i/>
      <sz val="14"/>
      <color theme="1"/>
      <name val="Century Gothic"/>
      <family val="2"/>
    </font>
    <font>
      <b/>
      <u/>
      <sz val="18"/>
      <color rgb="FFAC8505"/>
      <name val="Century Gothic"/>
      <family val="2"/>
    </font>
    <font>
      <b/>
      <sz val="20"/>
      <color rgb="FFAC8505"/>
      <name val="Century Gothic"/>
      <family val="2"/>
    </font>
    <font>
      <b/>
      <sz val="11"/>
      <name val="Century Gothic"/>
      <family val="2"/>
    </font>
    <font>
      <b/>
      <u/>
      <sz val="14"/>
      <color rgb="FFAC8505"/>
      <name val="Century Gothic"/>
      <family val="2"/>
    </font>
    <font>
      <sz val="12"/>
      <name val="Century Gothic"/>
      <family val="2"/>
    </font>
    <font>
      <i/>
      <sz val="13"/>
      <color theme="1"/>
      <name val="Century Gothic"/>
      <family val="2"/>
    </font>
    <font>
      <b/>
      <i/>
      <u/>
      <sz val="18"/>
      <color rgb="FFAC8505"/>
      <name val="Century Gothic"/>
      <family val="2"/>
    </font>
    <font>
      <b/>
      <i/>
      <u/>
      <sz val="16"/>
      <color rgb="FFAC8505"/>
      <name val="Century Gothic"/>
      <family val="2"/>
    </font>
    <font>
      <b/>
      <i/>
      <u/>
      <sz val="11"/>
      <color theme="1"/>
      <name val="Century Gothic"/>
      <family val="2"/>
    </font>
    <font>
      <i/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ck">
        <color rgb="FFAC8505"/>
      </bottom>
      <diagonal/>
    </border>
    <border>
      <left/>
      <right/>
      <top style="hair">
        <color rgb="FFAC8505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0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right"/>
    </xf>
    <xf numFmtId="165" fontId="11" fillId="0" borderId="0" xfId="0" applyNumberFormat="1" applyFont="1"/>
    <xf numFmtId="42" fontId="11" fillId="0" borderId="0" xfId="0" applyNumberFormat="1" applyFont="1"/>
    <xf numFmtId="0" fontId="13" fillId="0" borderId="0" xfId="0" applyFont="1"/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/>
    <xf numFmtId="164" fontId="12" fillId="0" borderId="0" xfId="0" applyNumberFormat="1" applyFont="1" applyAlignment="1">
      <alignment horizontal="right"/>
    </xf>
    <xf numFmtId="0" fontId="14" fillId="0" borderId="0" xfId="0" applyFont="1"/>
    <xf numFmtId="0" fontId="10" fillId="0" borderId="0" xfId="0" applyFont="1"/>
    <xf numFmtId="0" fontId="15" fillId="0" borderId="0" xfId="0" applyFont="1" applyAlignment="1">
      <alignment horizontal="left"/>
    </xf>
    <xf numFmtId="165" fontId="5" fillId="0" borderId="0" xfId="0" applyNumberFormat="1" applyFont="1"/>
    <xf numFmtId="0" fontId="10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8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18" fillId="0" borderId="0" xfId="0" applyNumberFormat="1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19" fillId="0" borderId="0" xfId="0" applyFont="1"/>
    <xf numFmtId="0" fontId="20" fillId="0" borderId="0" xfId="0" applyFont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20" fillId="0" borderId="0" xfId="0" applyFont="1" applyAlignment="1">
      <alignment horizontal="right"/>
    </xf>
    <xf numFmtId="165" fontId="20" fillId="0" borderId="0" xfId="0" applyNumberFormat="1" applyFont="1"/>
    <xf numFmtId="165" fontId="21" fillId="0" borderId="0" xfId="0" applyNumberFormat="1" applyFont="1"/>
    <xf numFmtId="0" fontId="20" fillId="0" borderId="0" xfId="0" applyFont="1" applyAlignment="1">
      <alignment horizontal="center"/>
    </xf>
    <xf numFmtId="164" fontId="18" fillId="0" borderId="0" xfId="1" applyNumberFormat="1" applyFont="1" applyAlignment="1">
      <alignment horizontal="left"/>
    </xf>
    <xf numFmtId="42" fontId="22" fillId="0" borderId="0" xfId="0" applyNumberFormat="1" applyFont="1" applyAlignment="1">
      <alignment vertical="center"/>
    </xf>
    <xf numFmtId="164" fontId="23" fillId="0" borderId="0" xfId="0" applyNumberFormat="1" applyFont="1" applyAlignment="1">
      <alignment horizontal="right"/>
    </xf>
    <xf numFmtId="0" fontId="24" fillId="0" borderId="0" xfId="0" applyFont="1"/>
    <xf numFmtId="0" fontId="22" fillId="0" borderId="0" xfId="0" applyFont="1" applyAlignment="1">
      <alignment horizontal="right"/>
    </xf>
    <xf numFmtId="164" fontId="18" fillId="0" borderId="0" xfId="0" applyNumberFormat="1" applyFont="1" applyAlignment="1">
      <alignment horizontal="left" vertical="center"/>
    </xf>
    <xf numFmtId="164" fontId="7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164" fontId="21" fillId="0" borderId="2" xfId="0" applyNumberFormat="1" applyFont="1" applyBorder="1" applyAlignment="1">
      <alignment horizontal="right"/>
    </xf>
    <xf numFmtId="0" fontId="20" fillId="0" borderId="0" xfId="0" applyFont="1" applyAlignment="1">
      <alignment horizontal="left" wrapText="1"/>
    </xf>
    <xf numFmtId="0" fontId="20" fillId="0" borderId="0" xfId="0" applyFont="1" applyAlignment="1">
      <alignment horizontal="left" vertical="center" wrapText="1"/>
    </xf>
    <xf numFmtId="164" fontId="10" fillId="0" borderId="0" xfId="0" applyNumberFormat="1" applyFont="1" applyAlignment="1">
      <alignment horizontal="left"/>
    </xf>
    <xf numFmtId="0" fontId="20" fillId="0" borderId="0" xfId="0" applyFont="1" applyAlignment="1">
      <alignment horizontal="left"/>
    </xf>
    <xf numFmtId="164" fontId="21" fillId="0" borderId="0" xfId="0" applyNumberFormat="1" applyFont="1" applyAlignment="1">
      <alignment horizontal="right"/>
    </xf>
    <xf numFmtId="0" fontId="28" fillId="0" borderId="0" xfId="0" applyFont="1"/>
    <xf numFmtId="164" fontId="18" fillId="0" borderId="0" xfId="1" applyNumberFormat="1" applyFont="1" applyBorder="1" applyAlignment="1">
      <alignment horizontal="left"/>
    </xf>
    <xf numFmtId="0" fontId="20" fillId="0" borderId="3" xfId="0" applyFont="1" applyBorder="1" applyAlignment="1">
      <alignment horizontal="center"/>
    </xf>
    <xf numFmtId="164" fontId="18" fillId="0" borderId="3" xfId="1" applyNumberFormat="1" applyFont="1" applyBorder="1" applyAlignment="1">
      <alignment horizontal="left"/>
    </xf>
    <xf numFmtId="164" fontId="18" fillId="0" borderId="3" xfId="0" applyNumberFormat="1" applyFont="1" applyBorder="1" applyAlignment="1">
      <alignment horizontal="left"/>
    </xf>
    <xf numFmtId="164" fontId="18" fillId="0" borderId="0" xfId="0" applyNumberFormat="1" applyFont="1" applyAlignment="1">
      <alignment horizontal="right"/>
    </xf>
    <xf numFmtId="164" fontId="20" fillId="0" borderId="0" xfId="0" applyNumberFormat="1" applyFont="1" applyAlignment="1">
      <alignment horizontal="right"/>
    </xf>
    <xf numFmtId="0" fontId="29" fillId="0" borderId="0" xfId="0" applyFont="1" applyAlignment="1">
      <alignment horizontal="right"/>
    </xf>
    <xf numFmtId="0" fontId="23" fillId="0" borderId="0" xfId="0" applyFont="1" applyAlignment="1">
      <alignment horizontal="left"/>
    </xf>
    <xf numFmtId="0" fontId="2" fillId="0" borderId="3" xfId="0" applyFont="1" applyBorder="1"/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/>
    <xf numFmtId="0" fontId="21" fillId="0" borderId="3" xfId="0" applyFont="1" applyBorder="1"/>
    <xf numFmtId="0" fontId="20" fillId="0" borderId="3" xfId="0" applyFont="1" applyBorder="1" applyAlignment="1">
      <alignment horizontal="right"/>
    </xf>
    <xf numFmtId="164" fontId="20" fillId="0" borderId="3" xfId="0" applyNumberFormat="1" applyFont="1" applyBorder="1" applyAlignment="1">
      <alignment horizontal="right"/>
    </xf>
    <xf numFmtId="164" fontId="22" fillId="0" borderId="0" xfId="0" applyNumberFormat="1" applyFont="1" applyAlignment="1">
      <alignment vertical="center"/>
    </xf>
    <xf numFmtId="0" fontId="8" fillId="0" borderId="3" xfId="0" applyFont="1" applyBorder="1"/>
    <xf numFmtId="0" fontId="10" fillId="0" borderId="3" xfId="0" applyFont="1" applyBorder="1" applyAlignment="1">
      <alignment horizontal="center" vertical="center"/>
    </xf>
    <xf numFmtId="0" fontId="4" fillId="0" borderId="3" xfId="0" applyFont="1" applyBorder="1"/>
    <xf numFmtId="164" fontId="18" fillId="0" borderId="3" xfId="0" applyNumberFormat="1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164" fontId="22" fillId="0" borderId="3" xfId="0" applyNumberFormat="1" applyFont="1" applyBorder="1" applyAlignment="1">
      <alignment vertical="center"/>
    </xf>
    <xf numFmtId="164" fontId="18" fillId="0" borderId="4" xfId="0" applyNumberFormat="1" applyFont="1" applyBorder="1" applyAlignment="1">
      <alignment horizontal="left"/>
    </xf>
    <xf numFmtId="164" fontId="25" fillId="0" borderId="0" xfId="0" applyNumberFormat="1" applyFont="1" applyAlignment="1">
      <alignment vertical="center"/>
    </xf>
    <xf numFmtId="164" fontId="10" fillId="0" borderId="0" xfId="0" applyNumberFormat="1" applyFont="1" applyAlignment="1">
      <alignment horizontal="right"/>
    </xf>
    <xf numFmtId="0" fontId="30" fillId="0" borderId="0" xfId="0" applyFont="1" applyAlignment="1">
      <alignment horizontal="left"/>
    </xf>
    <xf numFmtId="0" fontId="20" fillId="0" borderId="0" xfId="0" applyFont="1" applyAlignment="1">
      <alignment horizontal="center" vertical="top"/>
    </xf>
    <xf numFmtId="0" fontId="2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20" fillId="0" borderId="0" xfId="0" applyFont="1" applyAlignment="1">
      <alignment horizontal="left" vertical="center"/>
    </xf>
    <xf numFmtId="164" fontId="18" fillId="0" borderId="0" xfId="0" applyNumberFormat="1" applyFont="1" applyAlignment="1">
      <alignment horizontal="left" vertical="top"/>
    </xf>
    <xf numFmtId="0" fontId="17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6" fillId="0" borderId="0" xfId="0" applyFont="1" applyAlignment="1">
      <alignment horizontal="center" vertical="top"/>
    </xf>
    <xf numFmtId="0" fontId="32" fillId="0" borderId="0" xfId="0" applyFont="1"/>
    <xf numFmtId="0" fontId="33" fillId="0" borderId="0" xfId="0" applyFont="1" applyAlignment="1">
      <alignment horizontal="right"/>
    </xf>
    <xf numFmtId="164" fontId="23" fillId="0" borderId="0" xfId="0" applyNumberFormat="1" applyFont="1" applyAlignment="1">
      <alignment horizontal="left" vertical="top"/>
    </xf>
    <xf numFmtId="0" fontId="26" fillId="0" borderId="0" xfId="0" applyFont="1" applyAlignment="1">
      <alignment horizontal="center"/>
    </xf>
    <xf numFmtId="0" fontId="20" fillId="0" borderId="0" xfId="0" applyFont="1" applyAlignment="1">
      <alignment horizontal="left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AC85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27517</xdr:colOff>
      <xdr:row>0</xdr:row>
      <xdr:rowOff>196353</xdr:rowOff>
    </xdr:from>
    <xdr:to>
      <xdr:col>10</xdr:col>
      <xdr:colOff>1395943</xdr:colOff>
      <xdr:row>1</xdr:row>
      <xdr:rowOff>544716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237748-6EC7-1DF9-A4F6-5F8379838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219142" y="196353"/>
          <a:ext cx="1368426" cy="74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949B3-1688-41FD-8CDD-CC1C3A7508C2}">
  <sheetPr>
    <pageSetUpPr fitToPage="1"/>
  </sheetPr>
  <dimension ref="B1:U93"/>
  <sheetViews>
    <sheetView tabSelected="1" topLeftCell="A73" zoomScale="75" zoomScaleNormal="75" zoomScalePageLayoutView="60" workbookViewId="0">
      <selection activeCell="G94" sqref="G94"/>
    </sheetView>
  </sheetViews>
  <sheetFormatPr defaultColWidth="6" defaultRowHeight="16.5"/>
  <cols>
    <col min="1" max="1" width="4.28515625" style="2" customWidth="1"/>
    <col min="2" max="2" width="7.5703125" style="2" customWidth="1"/>
    <col min="3" max="3" width="5.7109375" style="2" customWidth="1"/>
    <col min="4" max="4" width="35.7109375" style="2" customWidth="1"/>
    <col min="5" max="6" width="6" style="2"/>
    <col min="7" max="7" width="42.85546875" style="2" customWidth="1"/>
    <col min="8" max="8" width="2.28515625" style="2" customWidth="1"/>
    <col min="9" max="9" width="22.85546875" style="9" customWidth="1"/>
    <col min="10" max="10" width="1.5703125" style="9" customWidth="1"/>
    <col min="11" max="11" width="25" style="2" customWidth="1"/>
    <col min="12" max="12" width="15.7109375" style="2" customWidth="1"/>
    <col min="13" max="16384" width="6" style="2"/>
  </cols>
  <sheetData>
    <row r="1" spans="2:21" ht="30.75">
      <c r="B1" s="18" t="s">
        <v>29</v>
      </c>
    </row>
    <row r="2" spans="2:21" ht="46.5">
      <c r="B2" s="25" t="s">
        <v>0</v>
      </c>
    </row>
    <row r="3" spans="2:21" ht="17.25" thickBot="1">
      <c r="B3" s="21" t="s">
        <v>30</v>
      </c>
      <c r="E3" s="31"/>
      <c r="F3" s="31"/>
      <c r="G3" s="31"/>
      <c r="H3" s="31"/>
      <c r="I3" s="32"/>
      <c r="J3" s="32"/>
      <c r="K3" s="31"/>
    </row>
    <row r="4" spans="2:21" ht="8.85" customHeight="1" thickTop="1">
      <c r="B4" s="1"/>
    </row>
    <row r="5" spans="2:21" ht="25.5" customHeight="1">
      <c r="B5" s="50" t="s">
        <v>4</v>
      </c>
      <c r="C5" s="24"/>
      <c r="D5" s="21"/>
      <c r="E5" s="4"/>
      <c r="F5" s="4"/>
      <c r="G5" s="13"/>
      <c r="H5" s="13"/>
      <c r="I5" s="27" t="s">
        <v>12</v>
      </c>
      <c r="K5" s="48">
        <v>1516880</v>
      </c>
    </row>
    <row r="6" spans="2:21" ht="9.9499999999999993" customHeight="1">
      <c r="B6" s="7"/>
      <c r="C6" s="14"/>
      <c r="D6" s="5"/>
      <c r="E6" s="4"/>
      <c r="F6" s="4"/>
      <c r="K6" s="20"/>
    </row>
    <row r="7" spans="2:21" s="23" customFormat="1" ht="20.25">
      <c r="G7" s="41" t="s">
        <v>13</v>
      </c>
      <c r="H7" s="2"/>
      <c r="I7" s="43">
        <v>3644</v>
      </c>
      <c r="J7" s="44" t="s">
        <v>6</v>
      </c>
    </row>
    <row r="8" spans="2:21" ht="22.5" customHeight="1">
      <c r="G8" s="41" t="s">
        <v>3</v>
      </c>
      <c r="I8" s="43">
        <v>1082</v>
      </c>
      <c r="J8" s="44" t="s">
        <v>6</v>
      </c>
    </row>
    <row r="9" spans="2:21" ht="23.25" customHeight="1">
      <c r="G9" s="41" t="s">
        <v>31</v>
      </c>
      <c r="I9" s="43">
        <v>230</v>
      </c>
      <c r="J9" s="44" t="s">
        <v>6</v>
      </c>
    </row>
    <row r="10" spans="2:21" ht="23.25" customHeight="1">
      <c r="G10" s="41"/>
      <c r="I10" s="57"/>
      <c r="J10" s="45"/>
      <c r="U10" s="26"/>
    </row>
    <row r="11" spans="2:21" ht="23.25" customHeight="1">
      <c r="G11" s="41"/>
      <c r="I11" s="62"/>
      <c r="J11" s="45"/>
      <c r="U11" s="26"/>
    </row>
    <row r="12" spans="2:21" ht="23.85" customHeight="1">
      <c r="B12" s="50" t="s">
        <v>19</v>
      </c>
      <c r="C12" s="23"/>
      <c r="D12" s="23"/>
      <c r="E12" s="23"/>
      <c r="F12" s="23"/>
      <c r="G12" s="23"/>
      <c r="H12" s="23"/>
      <c r="I12" s="63"/>
      <c r="J12" s="23"/>
      <c r="K12" s="23"/>
      <c r="U12" s="26"/>
    </row>
    <row r="13" spans="2:21" ht="15.75" customHeight="1">
      <c r="B13" s="7"/>
      <c r="C13" s="39" t="s">
        <v>28</v>
      </c>
      <c r="E13" s="24"/>
      <c r="F13" s="24"/>
      <c r="G13" s="33"/>
      <c r="H13" s="33"/>
      <c r="I13" s="34"/>
      <c r="J13" s="34"/>
      <c r="K13" s="35"/>
      <c r="U13" s="16"/>
    </row>
    <row r="14" spans="2:21" ht="9.9499999999999993" customHeight="1">
      <c r="B14" s="7"/>
      <c r="C14" s="89"/>
      <c r="D14" s="102"/>
      <c r="E14" s="102"/>
      <c r="F14" s="102"/>
      <c r="G14" s="102"/>
      <c r="H14" s="33"/>
      <c r="I14" s="71"/>
      <c r="J14" s="34"/>
      <c r="U14" s="16"/>
    </row>
    <row r="15" spans="2:21" ht="23.25" customHeight="1">
      <c r="B15" s="7"/>
      <c r="C15" s="89" t="s">
        <v>7</v>
      </c>
      <c r="D15" s="102" t="s">
        <v>32</v>
      </c>
      <c r="E15" s="102"/>
      <c r="F15" s="102"/>
      <c r="G15" s="102"/>
      <c r="H15" s="33"/>
      <c r="I15" s="36">
        <v>144977</v>
      </c>
      <c r="J15" s="34"/>
      <c r="U15" s="16"/>
    </row>
    <row r="16" spans="2:21" ht="23.25" customHeight="1">
      <c r="B16" s="7"/>
      <c r="C16" s="89" t="s">
        <v>7</v>
      </c>
      <c r="D16" s="102" t="s">
        <v>34</v>
      </c>
      <c r="E16" s="102"/>
      <c r="F16" s="102"/>
      <c r="G16" s="102"/>
      <c r="H16" s="33"/>
      <c r="I16" s="36">
        <v>13639</v>
      </c>
      <c r="J16" s="34"/>
      <c r="U16" s="16"/>
    </row>
    <row r="17" spans="2:11" ht="23.1" customHeight="1">
      <c r="B17" s="7"/>
      <c r="C17" s="89" t="s">
        <v>7</v>
      </c>
      <c r="D17" s="102" t="s">
        <v>33</v>
      </c>
      <c r="E17" s="102"/>
      <c r="F17" s="102"/>
      <c r="G17" s="102"/>
      <c r="H17" s="58"/>
      <c r="I17" s="93">
        <v>46665</v>
      </c>
      <c r="J17" s="38"/>
    </row>
    <row r="18" spans="2:11" ht="23.25" customHeight="1">
      <c r="B18" s="7"/>
      <c r="C18" s="40" t="s">
        <v>7</v>
      </c>
      <c r="D18" s="102" t="s">
        <v>35</v>
      </c>
      <c r="E18" s="102"/>
      <c r="F18" s="102"/>
      <c r="G18" s="102"/>
      <c r="H18" s="58"/>
      <c r="I18" s="36">
        <v>3060</v>
      </c>
      <c r="J18" s="38"/>
    </row>
    <row r="19" spans="2:11" ht="23.25" customHeight="1">
      <c r="B19" s="7"/>
      <c r="C19" s="40" t="s">
        <v>7</v>
      </c>
      <c r="D19" s="102" t="s">
        <v>66</v>
      </c>
      <c r="E19" s="102"/>
      <c r="F19" s="102"/>
      <c r="G19" s="102"/>
      <c r="H19" s="37"/>
      <c r="I19" s="36">
        <v>3827</v>
      </c>
      <c r="J19" s="38"/>
    </row>
    <row r="20" spans="2:11" ht="23.1" customHeight="1">
      <c r="B20" s="7"/>
      <c r="C20" s="89" t="s">
        <v>7</v>
      </c>
      <c r="D20" s="102" t="s">
        <v>36</v>
      </c>
      <c r="E20" s="102"/>
      <c r="F20" s="102"/>
      <c r="G20" s="102"/>
      <c r="H20" s="37"/>
      <c r="I20" s="93">
        <v>1187</v>
      </c>
      <c r="J20" s="38"/>
    </row>
    <row r="21" spans="2:11" ht="23.1" customHeight="1">
      <c r="B21" s="7"/>
      <c r="C21" s="89" t="s">
        <v>7</v>
      </c>
      <c r="D21" s="102" t="s">
        <v>37</v>
      </c>
      <c r="E21" s="102"/>
      <c r="F21" s="102"/>
      <c r="G21" s="102"/>
      <c r="H21" s="61"/>
      <c r="I21" s="36">
        <v>5000</v>
      </c>
      <c r="J21" s="38"/>
    </row>
    <row r="22" spans="2:11" ht="23.1" customHeight="1">
      <c r="B22" s="7"/>
      <c r="C22" s="89" t="s">
        <v>7</v>
      </c>
      <c r="D22" s="102" t="s">
        <v>38</v>
      </c>
      <c r="E22" s="102"/>
      <c r="F22" s="102"/>
      <c r="G22" s="102"/>
      <c r="H22" s="61"/>
      <c r="I22" s="93">
        <v>2182</v>
      </c>
      <c r="J22" s="38"/>
    </row>
    <row r="23" spans="2:11" ht="23.1" customHeight="1">
      <c r="B23" s="7"/>
      <c r="C23" s="89" t="s">
        <v>7</v>
      </c>
      <c r="D23" s="102" t="s">
        <v>39</v>
      </c>
      <c r="E23" s="102"/>
      <c r="F23" s="102"/>
      <c r="G23" s="102"/>
      <c r="H23" s="61"/>
      <c r="I23" s="93">
        <v>5348</v>
      </c>
      <c r="J23" s="38"/>
    </row>
    <row r="24" spans="2:11" ht="23.1" customHeight="1">
      <c r="B24" s="7"/>
      <c r="C24" s="40" t="s">
        <v>7</v>
      </c>
      <c r="D24" s="102" t="s">
        <v>40</v>
      </c>
      <c r="E24" s="102"/>
      <c r="F24" s="102"/>
      <c r="G24" s="102"/>
      <c r="H24" s="37"/>
      <c r="I24" s="36">
        <v>2358</v>
      </c>
      <c r="J24" s="38"/>
    </row>
    <row r="25" spans="2:11" ht="23.1" customHeight="1">
      <c r="B25" s="7"/>
      <c r="C25" s="40" t="s">
        <v>7</v>
      </c>
      <c r="D25" s="102" t="s">
        <v>65</v>
      </c>
      <c r="E25" s="102"/>
      <c r="F25" s="102"/>
      <c r="G25" s="102"/>
      <c r="H25" s="37"/>
      <c r="I25" s="36">
        <v>2794</v>
      </c>
      <c r="J25" s="38"/>
    </row>
    <row r="26" spans="2:11" ht="23.1" customHeight="1">
      <c r="B26" s="7"/>
      <c r="C26" s="40" t="s">
        <v>7</v>
      </c>
      <c r="D26" s="102" t="s">
        <v>41</v>
      </c>
      <c r="E26" s="102"/>
      <c r="F26" s="102"/>
      <c r="G26" s="102"/>
      <c r="H26" s="37"/>
      <c r="I26" s="36">
        <v>1682</v>
      </c>
      <c r="J26" s="38"/>
    </row>
    <row r="27" spans="2:11" ht="21.6" customHeight="1">
      <c r="B27" s="7"/>
      <c r="C27" s="40" t="s">
        <v>7</v>
      </c>
      <c r="D27" s="41" t="s">
        <v>46</v>
      </c>
      <c r="E27" s="42"/>
      <c r="F27" s="42"/>
      <c r="G27" s="43"/>
      <c r="H27" s="37"/>
      <c r="I27" s="36">
        <v>5869</v>
      </c>
      <c r="J27" s="38"/>
    </row>
    <row r="28" spans="2:11" ht="21.6" customHeight="1">
      <c r="B28" s="7"/>
      <c r="C28" s="40" t="s">
        <v>7</v>
      </c>
      <c r="D28" s="41" t="s">
        <v>49</v>
      </c>
      <c r="E28" s="42"/>
      <c r="F28" s="42"/>
      <c r="G28" s="43"/>
      <c r="H28" s="37"/>
      <c r="I28" s="36">
        <v>4000</v>
      </c>
      <c r="J28" s="38"/>
    </row>
    <row r="29" spans="2:11" ht="21.6" customHeight="1">
      <c r="B29" s="7"/>
      <c r="C29" s="40" t="s">
        <v>7</v>
      </c>
      <c r="D29" s="41" t="s">
        <v>50</v>
      </c>
      <c r="E29" s="42"/>
      <c r="F29" s="42"/>
      <c r="G29" s="43"/>
      <c r="H29" s="37"/>
      <c r="I29" s="36">
        <v>10000</v>
      </c>
      <c r="J29" s="38"/>
    </row>
    <row r="30" spans="2:11" ht="23.25" customHeight="1">
      <c r="B30" s="98"/>
      <c r="C30" s="40" t="s">
        <v>7</v>
      </c>
      <c r="D30" s="102" t="s">
        <v>51</v>
      </c>
      <c r="E30" s="102"/>
      <c r="F30" s="102"/>
      <c r="G30" s="102"/>
      <c r="H30" s="99"/>
      <c r="I30" s="36">
        <v>7453</v>
      </c>
      <c r="J30" s="22"/>
      <c r="K30" s="48"/>
    </row>
    <row r="31" spans="2:11" ht="12" customHeight="1">
      <c r="B31" s="7"/>
      <c r="C31" s="14"/>
      <c r="E31" s="4"/>
      <c r="F31" s="4"/>
      <c r="G31" s="49"/>
      <c r="H31" s="13"/>
      <c r="I31" s="85"/>
      <c r="J31" s="85"/>
      <c r="K31" s="85"/>
    </row>
    <row r="32" spans="2:11" ht="19.5" customHeight="1">
      <c r="B32" s="7"/>
      <c r="C32" s="14"/>
      <c r="E32" s="4"/>
      <c r="F32" s="4"/>
      <c r="G32" s="68" t="s">
        <v>20</v>
      </c>
      <c r="H32" s="13"/>
      <c r="I32" s="68"/>
      <c r="J32" s="36"/>
      <c r="K32" s="78">
        <f>SUM(I14:I31)</f>
        <v>260041</v>
      </c>
    </row>
    <row r="33" spans="2:12" ht="19.5" customHeight="1" thickBot="1">
      <c r="B33" s="79"/>
      <c r="C33" s="80"/>
      <c r="D33" s="72"/>
      <c r="E33" s="81"/>
      <c r="F33" s="81"/>
      <c r="G33" s="82"/>
      <c r="H33" s="83"/>
      <c r="I33" s="82"/>
      <c r="J33" s="67"/>
      <c r="K33" s="84"/>
    </row>
    <row r="34" spans="2:12" ht="19.5" customHeight="1">
      <c r="B34" s="7"/>
      <c r="C34" s="14"/>
      <c r="E34" s="4"/>
      <c r="F34" s="4"/>
      <c r="G34" s="68" t="s">
        <v>21</v>
      </c>
      <c r="H34" s="13"/>
      <c r="I34" s="68"/>
      <c r="J34" s="36"/>
      <c r="K34" s="78">
        <f>SUM(K5+K32)</f>
        <v>1776921</v>
      </c>
    </row>
    <row r="35" spans="2:12" ht="19.5" customHeight="1">
      <c r="B35" s="7"/>
      <c r="C35" s="14"/>
      <c r="E35" s="4"/>
      <c r="F35" s="4"/>
      <c r="G35" s="68" t="s">
        <v>17</v>
      </c>
      <c r="H35" s="13"/>
      <c r="I35" s="87">
        <f>K34/I7</f>
        <v>487.62925356750821</v>
      </c>
      <c r="J35" s="60"/>
      <c r="K35" s="60" t="s">
        <v>18</v>
      </c>
    </row>
    <row r="36" spans="2:12" ht="19.5" customHeight="1">
      <c r="B36" s="7"/>
      <c r="C36" s="14"/>
      <c r="E36" s="4"/>
      <c r="F36" s="4"/>
      <c r="G36" s="68"/>
      <c r="H36" s="13"/>
      <c r="I36" s="68"/>
      <c r="J36" s="36"/>
      <c r="K36" s="78"/>
    </row>
    <row r="37" spans="2:12" ht="22.5">
      <c r="B37" s="50" t="s">
        <v>22</v>
      </c>
      <c r="D37" s="5"/>
      <c r="E37" s="4"/>
      <c r="F37" s="4"/>
      <c r="G37" s="6"/>
      <c r="H37" s="6"/>
      <c r="I37" s="10"/>
      <c r="J37" s="10"/>
      <c r="K37" s="48">
        <f>SUM(I40:I45)*1.15</f>
        <v>140834.75</v>
      </c>
      <c r="L37" s="3"/>
    </row>
    <row r="38" spans="2:12" ht="10.5" customHeight="1">
      <c r="B38" s="4"/>
      <c r="E38" s="4"/>
      <c r="F38" s="4"/>
      <c r="G38" s="11"/>
      <c r="H38" s="11"/>
      <c r="I38" s="12"/>
      <c r="J38" s="12"/>
      <c r="L38" s="3"/>
    </row>
    <row r="39" spans="2:12" ht="16.5" customHeight="1">
      <c r="B39" s="4"/>
      <c r="C39" s="39" t="s">
        <v>1</v>
      </c>
      <c r="E39" s="4"/>
      <c r="F39" s="4"/>
      <c r="G39" s="11"/>
      <c r="H39" s="11"/>
      <c r="I39" s="12"/>
      <c r="J39" s="12"/>
      <c r="L39" s="3"/>
    </row>
    <row r="40" spans="2:12" ht="21.6" customHeight="1">
      <c r="B40" s="4"/>
      <c r="C40" s="40" t="s">
        <v>7</v>
      </c>
      <c r="D40" s="41" t="s">
        <v>44</v>
      </c>
      <c r="E40" s="42"/>
      <c r="F40" s="42"/>
      <c r="G40" s="43"/>
      <c r="H40" s="43"/>
      <c r="I40" s="47">
        <v>23000</v>
      </c>
      <c r="J40" s="46"/>
      <c r="L40" s="3"/>
    </row>
    <row r="41" spans="2:12" ht="21.6" customHeight="1">
      <c r="B41" s="4"/>
      <c r="C41" s="40" t="s">
        <v>7</v>
      </c>
      <c r="D41" s="41" t="s">
        <v>2</v>
      </c>
      <c r="E41" s="42"/>
      <c r="F41" s="42"/>
      <c r="G41" s="43"/>
      <c r="H41" s="43"/>
      <c r="I41" s="47">
        <v>12250</v>
      </c>
      <c r="J41" s="46"/>
      <c r="L41" s="3"/>
    </row>
    <row r="42" spans="2:12" ht="21.6" customHeight="1">
      <c r="C42" s="40" t="s">
        <v>7</v>
      </c>
      <c r="D42" s="41" t="s">
        <v>15</v>
      </c>
      <c r="E42" s="42"/>
      <c r="F42" s="42"/>
      <c r="G42" s="43"/>
      <c r="H42" s="43"/>
      <c r="I42" s="47">
        <v>14250</v>
      </c>
      <c r="J42" s="46"/>
      <c r="L42" s="3"/>
    </row>
    <row r="43" spans="2:12" ht="21.6" customHeight="1">
      <c r="C43" s="40" t="s">
        <v>7</v>
      </c>
      <c r="D43" s="41" t="s">
        <v>45</v>
      </c>
      <c r="E43" s="42"/>
      <c r="F43" s="42"/>
      <c r="G43" s="43"/>
      <c r="H43" s="43"/>
      <c r="I43" s="47">
        <v>12965</v>
      </c>
      <c r="J43" s="46"/>
      <c r="L43" s="3"/>
    </row>
    <row r="44" spans="2:12" ht="21.6" customHeight="1">
      <c r="C44" s="40" t="s">
        <v>7</v>
      </c>
      <c r="D44" s="41" t="s">
        <v>11</v>
      </c>
      <c r="E44" s="42"/>
      <c r="F44" s="42"/>
      <c r="G44" s="70"/>
      <c r="H44" s="43"/>
      <c r="I44" s="47">
        <v>20000</v>
      </c>
      <c r="J44" s="46"/>
      <c r="L44" s="3"/>
    </row>
    <row r="45" spans="2:12" ht="21.6" customHeight="1">
      <c r="C45" s="40" t="s">
        <v>7</v>
      </c>
      <c r="D45" s="41" t="s">
        <v>14</v>
      </c>
      <c r="E45" s="42"/>
      <c r="F45" s="42"/>
      <c r="G45" s="43"/>
      <c r="H45" s="43"/>
      <c r="I45" s="64">
        <v>40000</v>
      </c>
      <c r="J45" s="46"/>
      <c r="L45" s="3"/>
    </row>
    <row r="46" spans="2:12" ht="21.6" customHeight="1" thickBot="1">
      <c r="B46" s="72"/>
      <c r="C46" s="73"/>
      <c r="D46" s="74"/>
      <c r="E46" s="75"/>
      <c r="F46" s="75"/>
      <c r="G46" s="76"/>
      <c r="H46" s="76"/>
      <c r="I46" s="77"/>
      <c r="J46" s="65"/>
      <c r="K46" s="66"/>
      <c r="L46" s="3"/>
    </row>
    <row r="47" spans="2:12" ht="11.25" customHeight="1">
      <c r="C47" s="40"/>
      <c r="D47" s="41"/>
      <c r="E47" s="42"/>
      <c r="F47" s="42"/>
      <c r="G47" s="43"/>
      <c r="H47" s="43"/>
      <c r="I47" s="69"/>
      <c r="J47" s="46"/>
      <c r="K47" s="64"/>
      <c r="L47" s="3"/>
    </row>
    <row r="48" spans="2:12" ht="25.5">
      <c r="G48" s="51" t="s">
        <v>16</v>
      </c>
      <c r="I48" s="10"/>
      <c r="J48" s="2"/>
      <c r="K48" s="86">
        <f>SUM(K34+K37)</f>
        <v>1917755.75</v>
      </c>
      <c r="L48" s="3"/>
    </row>
    <row r="49" spans="2:12">
      <c r="G49" s="13" t="s">
        <v>24</v>
      </c>
      <c r="I49" s="2"/>
      <c r="J49" s="2"/>
      <c r="L49" s="3"/>
    </row>
    <row r="50" spans="2:12">
      <c r="G50" s="13"/>
      <c r="I50" s="2"/>
      <c r="J50" s="2"/>
      <c r="L50" s="3"/>
    </row>
    <row r="51" spans="2:12" ht="22.5" customHeight="1">
      <c r="B51" s="8"/>
      <c r="E51" s="4"/>
      <c r="F51" s="4"/>
      <c r="G51" s="19"/>
      <c r="H51" s="19"/>
      <c r="I51" s="10"/>
      <c r="J51" s="10"/>
      <c r="K51" s="17"/>
      <c r="L51" s="3"/>
    </row>
    <row r="52" spans="2:12">
      <c r="C52" s="2" t="s">
        <v>10</v>
      </c>
      <c r="E52" s="4"/>
      <c r="F52" s="4"/>
      <c r="G52" s="4"/>
      <c r="H52" s="4"/>
      <c r="I52" s="2"/>
      <c r="J52" s="2"/>
    </row>
    <row r="53" spans="2:12" ht="24">
      <c r="B53" s="88" t="s">
        <v>23</v>
      </c>
      <c r="F53" s="5"/>
      <c r="G53" s="28"/>
      <c r="I53" s="2"/>
      <c r="J53" s="2"/>
    </row>
    <row r="54" spans="2:12" ht="9" customHeight="1">
      <c r="B54" s="88"/>
      <c r="C54" s="29"/>
      <c r="D54" s="102"/>
      <c r="E54" s="102"/>
      <c r="F54" s="102"/>
      <c r="G54" s="102"/>
      <c r="I54" s="54"/>
      <c r="K54" s="52"/>
    </row>
    <row r="55" spans="2:12" ht="23.1" customHeight="1">
      <c r="B55" s="88"/>
      <c r="C55" s="29" t="s">
        <v>7</v>
      </c>
      <c r="D55" s="104" t="s">
        <v>42</v>
      </c>
      <c r="E55" s="104"/>
      <c r="F55" s="104"/>
      <c r="G55" s="104"/>
      <c r="I55" s="90" t="s">
        <v>8</v>
      </c>
      <c r="K55" s="93">
        <v>-1328</v>
      </c>
    </row>
    <row r="56" spans="2:12" ht="10.5" customHeight="1">
      <c r="B56" s="88"/>
      <c r="C56" s="91"/>
      <c r="D56" s="59"/>
      <c r="E56" s="59"/>
      <c r="F56" s="59"/>
      <c r="G56" s="59"/>
      <c r="I56" s="90"/>
      <c r="K56" s="100"/>
    </row>
    <row r="57" spans="2:12" ht="30.75" customHeight="1">
      <c r="B57" s="88"/>
      <c r="C57" s="91" t="s">
        <v>7</v>
      </c>
      <c r="D57" s="104" t="s">
        <v>52</v>
      </c>
      <c r="E57" s="104"/>
      <c r="F57" s="104"/>
      <c r="G57" s="104"/>
      <c r="H57" s="53"/>
      <c r="I57" s="54" t="s">
        <v>5</v>
      </c>
      <c r="J57" s="96"/>
      <c r="K57" s="93">
        <v>1955</v>
      </c>
    </row>
    <row r="58" spans="2:12" ht="9" customHeight="1">
      <c r="B58" s="88"/>
      <c r="C58" s="29"/>
      <c r="D58" s="58"/>
      <c r="E58" s="58"/>
      <c r="F58" s="58"/>
      <c r="G58" s="58"/>
      <c r="I58" s="54"/>
      <c r="K58" s="52"/>
    </row>
    <row r="59" spans="2:12" ht="33.75" customHeight="1">
      <c r="B59" s="88"/>
      <c r="C59" s="91" t="s">
        <v>7</v>
      </c>
      <c r="D59" s="102" t="s">
        <v>43</v>
      </c>
      <c r="E59" s="102"/>
      <c r="F59" s="102"/>
      <c r="G59" s="102"/>
      <c r="I59" s="94" t="s">
        <v>9</v>
      </c>
      <c r="J59" s="96"/>
      <c r="K59" s="93">
        <v>12000</v>
      </c>
    </row>
    <row r="60" spans="2:12" ht="9.75" customHeight="1">
      <c r="B60" s="88"/>
      <c r="C60" s="91"/>
      <c r="D60" s="58"/>
      <c r="E60" s="58"/>
      <c r="F60" s="58"/>
      <c r="G60" s="58"/>
      <c r="I60" s="94"/>
      <c r="J60" s="96"/>
      <c r="K60" s="93"/>
    </row>
    <row r="61" spans="2:12" ht="23.1" customHeight="1">
      <c r="B61" s="88"/>
      <c r="C61" s="29" t="s">
        <v>7</v>
      </c>
      <c r="D61" s="102" t="s">
        <v>59</v>
      </c>
      <c r="E61" s="102"/>
      <c r="F61" s="102"/>
      <c r="G61" s="102"/>
      <c r="I61" s="97" t="s">
        <v>8</v>
      </c>
      <c r="J61" s="96"/>
      <c r="K61" s="93">
        <v>-16500</v>
      </c>
    </row>
    <row r="62" spans="2:12" ht="9" customHeight="1">
      <c r="B62" s="88"/>
      <c r="C62" s="91"/>
      <c r="D62" s="58"/>
      <c r="E62" s="58"/>
      <c r="F62" s="58"/>
      <c r="G62" s="58"/>
      <c r="I62" s="94"/>
      <c r="J62" s="96"/>
      <c r="K62" s="93"/>
    </row>
    <row r="63" spans="2:12" ht="23.1" customHeight="1">
      <c r="B63" s="88"/>
      <c r="C63" s="29" t="s">
        <v>7</v>
      </c>
      <c r="D63" s="102" t="s">
        <v>54</v>
      </c>
      <c r="E63" s="102"/>
      <c r="F63" s="102"/>
      <c r="G63" s="102"/>
      <c r="I63" s="54" t="s">
        <v>5</v>
      </c>
      <c r="J63" s="96"/>
      <c r="K63" s="93">
        <v>7135</v>
      </c>
    </row>
    <row r="64" spans="2:12" ht="9" customHeight="1">
      <c r="B64" s="88"/>
      <c r="C64" s="29"/>
      <c r="D64" s="58"/>
      <c r="E64" s="58"/>
      <c r="F64" s="58"/>
      <c r="G64" s="58"/>
      <c r="I64" s="54"/>
      <c r="K64" s="52"/>
    </row>
    <row r="65" spans="3:11" ht="20.25" customHeight="1">
      <c r="C65" s="29" t="s">
        <v>7</v>
      </c>
      <c r="D65" s="102" t="s">
        <v>53</v>
      </c>
      <c r="E65" s="102"/>
      <c r="F65" s="102"/>
      <c r="G65" s="102"/>
      <c r="I65" s="94" t="s">
        <v>9</v>
      </c>
      <c r="K65" s="52">
        <v>4950</v>
      </c>
    </row>
    <row r="66" spans="3:11" ht="8.25" customHeight="1">
      <c r="C66" s="91"/>
      <c r="D66" s="58"/>
      <c r="E66" s="58"/>
      <c r="F66" s="58"/>
      <c r="G66" s="58"/>
      <c r="I66" s="94"/>
      <c r="J66" s="96"/>
      <c r="K66" s="93"/>
    </row>
    <row r="67" spans="3:11" ht="36.75" customHeight="1">
      <c r="C67" s="91" t="s">
        <v>7</v>
      </c>
      <c r="D67" s="102" t="s">
        <v>67</v>
      </c>
      <c r="E67" s="102"/>
      <c r="F67" s="102"/>
      <c r="G67" s="102"/>
      <c r="I67" s="30" t="s">
        <v>47</v>
      </c>
      <c r="J67" s="95"/>
      <c r="K67" s="36">
        <v>1400</v>
      </c>
    </row>
    <row r="68" spans="3:11" ht="9" customHeight="1">
      <c r="C68" s="91"/>
      <c r="D68" s="58"/>
      <c r="E68" s="58"/>
      <c r="F68" s="58"/>
      <c r="G68" s="58"/>
      <c r="I68" s="30"/>
      <c r="J68" s="95"/>
      <c r="K68" s="36"/>
    </row>
    <row r="69" spans="3:11" ht="23.1" customHeight="1">
      <c r="C69" s="29" t="s">
        <v>7</v>
      </c>
      <c r="D69" s="102" t="s">
        <v>57</v>
      </c>
      <c r="E69" s="102"/>
      <c r="F69" s="102"/>
      <c r="G69" s="102"/>
      <c r="I69" s="30" t="s">
        <v>9</v>
      </c>
      <c r="J69" s="95"/>
      <c r="K69" s="36" t="s">
        <v>58</v>
      </c>
    </row>
    <row r="70" spans="3:11" ht="9.75" customHeight="1">
      <c r="C70" s="29"/>
      <c r="D70" s="58"/>
      <c r="E70" s="58"/>
      <c r="F70" s="58"/>
      <c r="G70" s="58"/>
      <c r="I70" s="30"/>
      <c r="J70" s="95"/>
      <c r="K70" s="36"/>
    </row>
    <row r="71" spans="3:11" ht="23.1" customHeight="1">
      <c r="C71" s="29" t="s">
        <v>7</v>
      </c>
      <c r="D71" s="102" t="s">
        <v>60</v>
      </c>
      <c r="E71" s="102"/>
      <c r="F71" s="102"/>
      <c r="G71" s="102"/>
      <c r="I71" s="101" t="s">
        <v>8</v>
      </c>
      <c r="J71" s="95"/>
      <c r="K71" s="36">
        <v>-3250</v>
      </c>
    </row>
    <row r="72" spans="3:11" ht="9" customHeight="1">
      <c r="C72" s="91"/>
      <c r="D72" s="58"/>
      <c r="E72" s="58"/>
      <c r="F72" s="58"/>
      <c r="G72" s="58"/>
      <c r="I72" s="97"/>
      <c r="J72" s="95"/>
      <c r="K72" s="93"/>
    </row>
    <row r="73" spans="3:11" ht="39" customHeight="1">
      <c r="C73" s="91" t="s">
        <v>7</v>
      </c>
      <c r="D73" s="104" t="s">
        <v>55</v>
      </c>
      <c r="E73" s="104"/>
      <c r="F73" s="104"/>
      <c r="G73" s="104"/>
      <c r="H73" s="53"/>
      <c r="I73" s="94" t="s">
        <v>5</v>
      </c>
      <c r="J73" s="95"/>
      <c r="K73" s="93">
        <v>13981</v>
      </c>
    </row>
    <row r="74" spans="3:11" ht="9" customHeight="1">
      <c r="C74" s="91"/>
      <c r="D74" s="59"/>
      <c r="E74" s="59"/>
      <c r="F74" s="59"/>
      <c r="G74" s="59"/>
      <c r="H74" s="53"/>
      <c r="I74" s="94"/>
      <c r="J74" s="95"/>
      <c r="K74" s="93"/>
    </row>
    <row r="75" spans="3:11" ht="23.1" customHeight="1">
      <c r="C75" s="91" t="s">
        <v>7</v>
      </c>
      <c r="D75" s="104" t="s">
        <v>61</v>
      </c>
      <c r="E75" s="104"/>
      <c r="F75" s="104"/>
      <c r="G75" s="104"/>
      <c r="H75" s="53"/>
      <c r="I75" s="94" t="s">
        <v>5</v>
      </c>
      <c r="J75" s="95"/>
      <c r="K75" s="93" t="s">
        <v>56</v>
      </c>
    </row>
    <row r="76" spans="3:11" ht="9" customHeight="1">
      <c r="C76" s="29"/>
      <c r="D76" s="92"/>
      <c r="E76" s="92"/>
      <c r="F76" s="92"/>
      <c r="G76" s="92"/>
      <c r="H76" s="53"/>
      <c r="I76" s="54"/>
      <c r="J76" s="55"/>
      <c r="K76" s="52"/>
    </row>
    <row r="77" spans="3:11" ht="25.5" customHeight="1">
      <c r="C77" s="29" t="s">
        <v>7</v>
      </c>
      <c r="D77" s="104" t="s">
        <v>62</v>
      </c>
      <c r="E77" s="104"/>
      <c r="F77" s="104"/>
      <c r="G77" s="104"/>
      <c r="H77" s="53"/>
      <c r="I77" s="90" t="s">
        <v>8</v>
      </c>
      <c r="J77" s="55"/>
      <c r="K77" s="52" t="s">
        <v>56</v>
      </c>
    </row>
    <row r="78" spans="3:11" ht="9.75" customHeight="1">
      <c r="C78" s="29"/>
      <c r="D78" s="59"/>
      <c r="E78" s="59"/>
      <c r="F78" s="59"/>
      <c r="G78" s="59"/>
      <c r="H78" s="53"/>
      <c r="I78" s="90"/>
      <c r="J78" s="55"/>
      <c r="K78" s="52"/>
    </row>
    <row r="79" spans="3:11" ht="23.1" customHeight="1">
      <c r="C79" s="29" t="s">
        <v>7</v>
      </c>
      <c r="D79" s="104" t="s">
        <v>64</v>
      </c>
      <c r="E79" s="104"/>
      <c r="F79" s="104"/>
      <c r="G79" s="104"/>
      <c r="H79" s="53"/>
      <c r="I79" s="30" t="s">
        <v>5</v>
      </c>
      <c r="J79" s="55"/>
      <c r="K79" s="52">
        <v>1700</v>
      </c>
    </row>
    <row r="80" spans="3:11" ht="10.5" customHeight="1">
      <c r="C80" s="29"/>
      <c r="D80" s="59"/>
      <c r="E80" s="59"/>
      <c r="F80" s="59"/>
      <c r="G80" s="59"/>
      <c r="H80" s="53"/>
      <c r="I80" s="90"/>
      <c r="J80" s="55"/>
      <c r="K80" s="52"/>
    </row>
    <row r="81" spans="3:11" ht="20.25" customHeight="1">
      <c r="C81" s="29" t="s">
        <v>7</v>
      </c>
      <c r="D81" s="41" t="s">
        <v>27</v>
      </c>
      <c r="G81" s="15"/>
      <c r="H81" s="15"/>
      <c r="I81" s="30" t="s">
        <v>9</v>
      </c>
      <c r="K81" s="36" t="s">
        <v>56</v>
      </c>
    </row>
    <row r="82" spans="3:11" ht="9" customHeight="1">
      <c r="C82" s="29"/>
      <c r="D82" s="59"/>
      <c r="E82" s="59"/>
      <c r="F82" s="59"/>
      <c r="G82" s="59"/>
      <c r="H82" s="53"/>
      <c r="I82" s="90"/>
      <c r="J82" s="55"/>
      <c r="K82" s="52"/>
    </row>
    <row r="83" spans="3:11" ht="20.25" customHeight="1">
      <c r="C83" s="29" t="s">
        <v>7</v>
      </c>
      <c r="D83" s="102" t="s">
        <v>25</v>
      </c>
      <c r="E83" s="102"/>
      <c r="F83" s="102"/>
      <c r="G83" s="102"/>
      <c r="H83" s="15"/>
      <c r="I83" s="30" t="s">
        <v>5</v>
      </c>
      <c r="K83" s="36" t="s">
        <v>26</v>
      </c>
    </row>
    <row r="84" spans="3:11" ht="9" customHeight="1">
      <c r="C84" s="29"/>
      <c r="D84" s="58"/>
      <c r="E84" s="58"/>
      <c r="F84" s="58"/>
      <c r="G84" s="58"/>
      <c r="H84" s="15"/>
      <c r="I84" s="30"/>
      <c r="K84" s="36"/>
    </row>
    <row r="85" spans="3:11" ht="20.25" customHeight="1">
      <c r="C85" s="29" t="s">
        <v>7</v>
      </c>
      <c r="D85" s="102" t="s">
        <v>63</v>
      </c>
      <c r="E85" s="102"/>
      <c r="F85" s="102"/>
      <c r="G85" s="102"/>
      <c r="H85" s="15"/>
      <c r="I85" s="30" t="s">
        <v>9</v>
      </c>
      <c r="K85" s="36" t="s">
        <v>56</v>
      </c>
    </row>
    <row r="86" spans="3:11" ht="9" customHeight="1">
      <c r="C86" s="29"/>
      <c r="D86" s="59"/>
      <c r="E86" s="59"/>
      <c r="F86" s="59"/>
      <c r="G86" s="59"/>
      <c r="H86" s="53"/>
      <c r="I86" s="90"/>
      <c r="J86" s="55"/>
      <c r="K86" s="52"/>
    </row>
    <row r="87" spans="3:11" ht="37.5" customHeight="1">
      <c r="C87" s="29" t="s">
        <v>7</v>
      </c>
      <c r="D87" s="103" t="s">
        <v>48</v>
      </c>
      <c r="E87" s="103"/>
      <c r="F87" s="103"/>
      <c r="G87" s="103"/>
      <c r="H87" s="53"/>
      <c r="I87" s="30" t="s">
        <v>9</v>
      </c>
      <c r="J87" s="55"/>
      <c r="K87" s="36">
        <v>59500</v>
      </c>
    </row>
    <row r="88" spans="3:11" ht="9" customHeight="1">
      <c r="C88" s="29"/>
      <c r="D88" s="56"/>
      <c r="E88" s="56"/>
      <c r="F88" s="56"/>
      <c r="G88" s="56"/>
      <c r="H88" s="53"/>
      <c r="I88" s="54"/>
      <c r="J88" s="55"/>
      <c r="K88" s="52"/>
    </row>
    <row r="89" spans="3:11" ht="35.25" customHeight="1">
      <c r="C89" s="29" t="s">
        <v>7</v>
      </c>
      <c r="D89" s="102" t="s">
        <v>68</v>
      </c>
      <c r="E89" s="102"/>
      <c r="F89" s="102"/>
      <c r="G89" s="102"/>
      <c r="I89" s="30" t="s">
        <v>9</v>
      </c>
      <c r="K89" s="36" t="s">
        <v>56</v>
      </c>
    </row>
    <row r="90" spans="3:11">
      <c r="C90" s="29"/>
    </row>
    <row r="91" spans="3:11" ht="24.75" customHeight="1">
      <c r="C91" s="29" t="s">
        <v>7</v>
      </c>
      <c r="D91" s="102" t="s">
        <v>69</v>
      </c>
      <c r="E91" s="102"/>
      <c r="F91" s="102"/>
      <c r="G91" s="102"/>
      <c r="I91" s="10" t="s">
        <v>70</v>
      </c>
      <c r="K91" s="36" t="s">
        <v>56</v>
      </c>
    </row>
    <row r="93" spans="3:11" ht="23.25" customHeight="1">
      <c r="C93" s="29" t="s">
        <v>7</v>
      </c>
      <c r="D93" s="102" t="s">
        <v>71</v>
      </c>
      <c r="E93" s="102"/>
      <c r="F93" s="102"/>
      <c r="G93" s="102"/>
      <c r="I93" s="30" t="s">
        <v>9</v>
      </c>
      <c r="K93" s="36">
        <v>800</v>
      </c>
    </row>
  </sheetData>
  <mergeCells count="34">
    <mergeCell ref="D89:G89"/>
    <mergeCell ref="D91:G91"/>
    <mergeCell ref="D93:G93"/>
    <mergeCell ref="D61:G61"/>
    <mergeCell ref="D71:G71"/>
    <mergeCell ref="D69:G69"/>
    <mergeCell ref="D75:G75"/>
    <mergeCell ref="D54:G54"/>
    <mergeCell ref="D55:G55"/>
    <mergeCell ref="D14:G14"/>
    <mergeCell ref="D15:G15"/>
    <mergeCell ref="D17:G17"/>
    <mergeCell ref="D21:G21"/>
    <mergeCell ref="D22:G22"/>
    <mergeCell ref="D18:G18"/>
    <mergeCell ref="D19:G19"/>
    <mergeCell ref="D20:G20"/>
    <mergeCell ref="D16:G16"/>
    <mergeCell ref="D24:G24"/>
    <mergeCell ref="D30:G30"/>
    <mergeCell ref="D26:G26"/>
    <mergeCell ref="D23:G23"/>
    <mergeCell ref="D87:G87"/>
    <mergeCell ref="D63:G63"/>
    <mergeCell ref="D57:G57"/>
    <mergeCell ref="D73:G73"/>
    <mergeCell ref="D59:G59"/>
    <mergeCell ref="D83:G83"/>
    <mergeCell ref="D85:G85"/>
    <mergeCell ref="D79:G79"/>
    <mergeCell ref="D25:G25"/>
    <mergeCell ref="D65:G65"/>
    <mergeCell ref="D77:G77"/>
    <mergeCell ref="D67:G67"/>
  </mergeCells>
  <printOptions horizontalCentered="1"/>
  <pageMargins left="0.25" right="0.25" top="0.5" bottom="0.5" header="0.3" footer="0.3"/>
  <pageSetup scale="63" fitToHeight="0" orientation="portrait" r:id="rId1"/>
  <headerFooter>
    <oddFooter>&amp;L&amp;"Century Gothic,Regular"&amp;12             DEVELOP | DESIGN | BUILD</oddFooter>
  </headerFooter>
  <rowBreaks count="1" manualBreakCount="1">
    <brk id="5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 Rasmussen</dc:creator>
  <cp:lastModifiedBy>Pat Kirby</cp:lastModifiedBy>
  <cp:lastPrinted>2025-04-14T17:48:40Z</cp:lastPrinted>
  <dcterms:created xsi:type="dcterms:W3CDTF">2020-07-17T18:19:08Z</dcterms:created>
  <dcterms:modified xsi:type="dcterms:W3CDTF">2025-04-14T17:54:31Z</dcterms:modified>
</cp:coreProperties>
</file>