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09 Subcontractors\Div 6 Carpentry\Countertops\"/>
    </mc:Choice>
  </mc:AlternateContent>
  <xr:revisionPtr revIDLastSave="0" documentId="13_ncr:1_{34C9A796-8660-47D7-88AF-0DFE20AD7DC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 (2)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" l="1"/>
  <c r="F24" i="2" s="1"/>
  <c r="F38" i="2"/>
  <c r="E36" i="2"/>
  <c r="G36" i="2" s="1"/>
  <c r="E34" i="2"/>
  <c r="G34" i="2" s="1"/>
  <c r="E32" i="2"/>
  <c r="G32" i="2" s="1"/>
  <c r="E24" i="2"/>
  <c r="F21" i="2"/>
  <c r="F20" i="2"/>
  <c r="F19" i="2"/>
  <c r="F18" i="2"/>
  <c r="F17" i="2"/>
  <c r="F15" i="2"/>
  <c r="F13" i="2"/>
  <c r="F12" i="2"/>
  <c r="F11" i="2"/>
  <c r="F10" i="2"/>
  <c r="F9" i="2"/>
  <c r="F8" i="2"/>
  <c r="F37" i="1"/>
  <c r="D23" i="1"/>
  <c r="E35" i="1"/>
  <c r="G35" i="1" s="1"/>
  <c r="E33" i="1"/>
  <c r="G33" i="1" s="1"/>
  <c r="E31" i="1"/>
  <c r="G31" i="1" s="1"/>
  <c r="F9" i="1"/>
  <c r="F10" i="1"/>
  <c r="F11" i="1"/>
  <c r="F12" i="1"/>
  <c r="F13" i="1"/>
  <c r="F15" i="1"/>
  <c r="F17" i="1"/>
  <c r="F18" i="1"/>
  <c r="F19" i="1"/>
  <c r="F20" i="1"/>
  <c r="F21" i="1"/>
  <c r="F8" i="1"/>
  <c r="E23" i="1"/>
  <c r="E38" i="2" l="1"/>
  <c r="G38" i="2" s="1"/>
  <c r="E37" i="1"/>
  <c r="G37" i="1" s="1"/>
  <c r="F23" i="1"/>
</calcChain>
</file>

<file path=xl/sharedStrings.xml><?xml version="1.0" encoding="utf-8"?>
<sst xmlns="http://schemas.openxmlformats.org/spreadsheetml/2006/main" count="164" uniqueCount="39">
  <si>
    <t>Countertop Budget Comparison</t>
  </si>
  <si>
    <t>Schachne Residence</t>
  </si>
  <si>
    <t>Budget</t>
  </si>
  <si>
    <t>Kitchen</t>
  </si>
  <si>
    <t>Kitchen Backsplash (full height)</t>
  </si>
  <si>
    <t>Kitchen Hood</t>
  </si>
  <si>
    <t>Pantry w/ 4" splash</t>
  </si>
  <si>
    <t>Guest Bath w/ 4" splash</t>
  </si>
  <si>
    <t>Laundry w/ 4" splash</t>
  </si>
  <si>
    <t>Service Entry w/ 4" splash</t>
  </si>
  <si>
    <t>LL Bar</t>
  </si>
  <si>
    <t>Bath 3 w/ 4" splash</t>
  </si>
  <si>
    <t>Guest Bath Shower Ceiling</t>
  </si>
  <si>
    <t>Master Bath Shower Ceiling</t>
  </si>
  <si>
    <t>Master Bath Shower Walls</t>
  </si>
  <si>
    <t>Guest Bath Shower Walls</t>
  </si>
  <si>
    <t>Bath 3 Shower Walls</t>
  </si>
  <si>
    <t>Bath 3 Shower Ceiling</t>
  </si>
  <si>
    <t>Master Bath Vanity w/ 6" splash &amp; Tub Ledge</t>
  </si>
  <si>
    <t>Material</t>
  </si>
  <si>
    <t>Edge Profile</t>
  </si>
  <si>
    <t>Flat</t>
  </si>
  <si>
    <t>Silestone Ethereal Glow, Polished</t>
  </si>
  <si>
    <t>CKF</t>
  </si>
  <si>
    <t>Location</t>
  </si>
  <si>
    <t>Powder Bath w/ 4" splash</t>
  </si>
  <si>
    <t>Great Room</t>
  </si>
  <si>
    <t>variance</t>
  </si>
  <si>
    <t>Wood</t>
  </si>
  <si>
    <t>-</t>
  </si>
  <si>
    <t>Master Shower Accessories</t>
  </si>
  <si>
    <t>Guest Shower Accessories</t>
  </si>
  <si>
    <t>Bath 3 Shower Accessories</t>
  </si>
  <si>
    <t>Shower Tile Budget Comparison</t>
  </si>
  <si>
    <t>Budget = $19,515</t>
  </si>
  <si>
    <t>Budget = $32,365</t>
  </si>
  <si>
    <t>isn't accounting for if we have to do all of the prep work; this budget includes all the shower floors allowance but I still need tile for those</t>
  </si>
  <si>
    <t>*shower accessories not included - need pricing!!!</t>
  </si>
  <si>
    <t>measure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</si>
</sst>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EE0000"/>
      <name val="Calibri"/>
      <family val="2"/>
      <scheme val="minor"/>
    </font>
    <font>
      <i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0" xfId="1" applyFont="1"/>
    <xf numFmtId="44" fontId="0" fillId="0" borderId="1" xfId="1" applyFont="1" applyBorder="1"/>
    <xf numFmtId="0" fontId="3" fillId="0" borderId="1" xfId="1" applyNumberFormat="1" applyFont="1" applyBorder="1" applyAlignment="1">
      <alignment horizontal="center"/>
    </xf>
    <xf numFmtId="44" fontId="0" fillId="0" borderId="0" xfId="0" applyNumberFormat="1"/>
    <xf numFmtId="0" fontId="5" fillId="0" borderId="1" xfId="1" applyNumberFormat="1" applyFont="1" applyFill="1" applyBorder="1" applyAlignment="1">
      <alignment horizontal="center"/>
    </xf>
    <xf numFmtId="44" fontId="5" fillId="0" borderId="0" xfId="0" applyNumberFormat="1" applyFont="1"/>
    <xf numFmtId="44" fontId="5" fillId="0" borderId="1" xfId="0" applyNumberFormat="1" applyFont="1" applyBorder="1"/>
    <xf numFmtId="44" fontId="0" fillId="0" borderId="0" xfId="1" applyFont="1" applyBorder="1" applyAlignment="1">
      <alignment horizontal="center"/>
    </xf>
    <xf numFmtId="44" fontId="0" fillId="0" borderId="0" xfId="1" applyFont="1" applyBorder="1"/>
    <xf numFmtId="44" fontId="0" fillId="2" borderId="1" xfId="1" applyFont="1" applyFill="1" applyBorder="1" applyAlignment="1">
      <alignment horizontal="center"/>
    </xf>
    <xf numFmtId="44" fontId="0" fillId="2" borderId="0" xfId="1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horizontal="center"/>
    </xf>
    <xf numFmtId="4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4" fontId="0" fillId="0" borderId="0" xfId="1" applyFont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0" xfId="1" applyFont="1" applyFill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4" fontId="6" fillId="0" borderId="0" xfId="1" applyFont="1" applyFill="1" applyAlignment="1">
      <alignment horizontal="center"/>
    </xf>
    <xf numFmtId="44" fontId="0" fillId="0" borderId="0" xfId="1" applyFont="1" applyFill="1" applyBorder="1" applyAlignment="1">
      <alignment horizontal="center"/>
    </xf>
    <xf numFmtId="44" fontId="6" fillId="0" borderId="1" xfId="1" applyFont="1" applyFill="1" applyBorder="1" applyAlignment="1">
      <alignment horizontal="center"/>
    </xf>
    <xf numFmtId="0" fontId="0" fillId="0" borderId="2" xfId="0" applyBorder="1" applyAlignment="1">
      <alignment horizontal="right"/>
    </xf>
    <xf numFmtId="44" fontId="7" fillId="0" borderId="2" xfId="1" applyFont="1" applyFill="1" applyBorder="1" applyAlignment="1">
      <alignment horizontal="center"/>
    </xf>
    <xf numFmtId="44" fontId="0" fillId="0" borderId="2" xfId="1" applyFont="1" applyBorder="1"/>
    <xf numFmtId="44" fontId="5" fillId="0" borderId="2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BF479-561E-44A7-9FCC-9CE88FD332D0}">
  <sheetPr>
    <pageSetUpPr fitToPage="1"/>
  </sheetPr>
  <dimension ref="A1:G40"/>
  <sheetViews>
    <sheetView tabSelected="1" workbookViewId="0">
      <selection activeCell="J21" sqref="J21"/>
    </sheetView>
  </sheetViews>
  <sheetFormatPr defaultRowHeight="15" x14ac:dyDescent="0.25"/>
  <cols>
    <col min="1" max="1" width="41.140625" bestFit="1" customWidth="1"/>
    <col min="2" max="2" width="31.5703125" bestFit="1" customWidth="1"/>
    <col min="3" max="3" width="11.7109375" bestFit="1" customWidth="1"/>
    <col min="4" max="4" width="11.5703125" style="3" bestFit="1" customWidth="1"/>
    <col min="5" max="5" width="11.5703125" style="11" bestFit="1" customWidth="1"/>
    <col min="6" max="7" width="11.5703125" bestFit="1" customWidth="1"/>
  </cols>
  <sheetData>
    <row r="1" spans="1:6" ht="18.75" x14ac:dyDescent="0.3">
      <c r="A1" s="2" t="s">
        <v>0</v>
      </c>
    </row>
    <row r="2" spans="1:6" x14ac:dyDescent="0.25">
      <c r="A2" t="s">
        <v>1</v>
      </c>
    </row>
    <row r="3" spans="1:6" x14ac:dyDescent="0.25">
      <c r="A3" s="24">
        <v>45848</v>
      </c>
    </row>
    <row r="5" spans="1:6" x14ac:dyDescent="0.25">
      <c r="A5" s="1" t="s">
        <v>35</v>
      </c>
    </row>
    <row r="7" spans="1:6" x14ac:dyDescent="0.25">
      <c r="A7" s="8" t="s">
        <v>24</v>
      </c>
      <c r="B7" s="9" t="s">
        <v>19</v>
      </c>
      <c r="C7" s="9" t="s">
        <v>20</v>
      </c>
      <c r="D7" s="9" t="s">
        <v>23</v>
      </c>
      <c r="E7" s="13" t="s">
        <v>2</v>
      </c>
      <c r="F7" s="15" t="s">
        <v>27</v>
      </c>
    </row>
    <row r="8" spans="1:6" x14ac:dyDescent="0.25">
      <c r="A8" t="s">
        <v>3</v>
      </c>
      <c r="B8" s="3" t="s">
        <v>22</v>
      </c>
      <c r="C8" s="3" t="s">
        <v>21</v>
      </c>
      <c r="D8" s="4">
        <v>9573</v>
      </c>
      <c r="E8" s="11">
        <v>10353</v>
      </c>
      <c r="F8" s="16">
        <f>D8-E8</f>
        <v>-780</v>
      </c>
    </row>
    <row r="9" spans="1:6" x14ac:dyDescent="0.25">
      <c r="A9" t="s">
        <v>4</v>
      </c>
      <c r="B9" s="3" t="s">
        <v>22</v>
      </c>
      <c r="C9" s="3" t="s">
        <v>21</v>
      </c>
      <c r="D9" s="4">
        <v>5120</v>
      </c>
      <c r="E9" s="11">
        <v>5077</v>
      </c>
      <c r="F9" s="16">
        <f t="shared" ref="F9:F21" si="0">D9-E9</f>
        <v>43</v>
      </c>
    </row>
    <row r="10" spans="1:6" x14ac:dyDescent="0.25">
      <c r="A10" t="s">
        <v>5</v>
      </c>
      <c r="B10" s="3" t="s">
        <v>22</v>
      </c>
      <c r="C10" s="3" t="s">
        <v>21</v>
      </c>
      <c r="D10" s="4">
        <v>4086</v>
      </c>
      <c r="E10" s="11">
        <v>5316</v>
      </c>
      <c r="F10" s="16">
        <f t="shared" si="0"/>
        <v>-1230</v>
      </c>
    </row>
    <row r="11" spans="1:6" x14ac:dyDescent="0.25">
      <c r="A11" t="s">
        <v>6</v>
      </c>
      <c r="B11" s="3" t="s">
        <v>22</v>
      </c>
      <c r="C11" s="3" t="s">
        <v>21</v>
      </c>
      <c r="D11" s="33">
        <v>2187</v>
      </c>
      <c r="E11" s="11">
        <v>2076</v>
      </c>
      <c r="F11" s="16">
        <f t="shared" si="0"/>
        <v>111</v>
      </c>
    </row>
    <row r="12" spans="1:6" x14ac:dyDescent="0.25">
      <c r="A12" t="s">
        <v>26</v>
      </c>
      <c r="B12" s="3" t="s">
        <v>28</v>
      </c>
      <c r="C12" s="3" t="s">
        <v>29</v>
      </c>
      <c r="D12" s="33">
        <v>0</v>
      </c>
      <c r="E12" s="11">
        <v>458</v>
      </c>
      <c r="F12" s="16">
        <f t="shared" si="0"/>
        <v>-458</v>
      </c>
    </row>
    <row r="13" spans="1:6" x14ac:dyDescent="0.25">
      <c r="A13" t="s">
        <v>18</v>
      </c>
      <c r="B13" s="3" t="s">
        <v>22</v>
      </c>
      <c r="C13" s="3" t="s">
        <v>21</v>
      </c>
      <c r="D13" s="33">
        <v>2910</v>
      </c>
      <c r="E13" s="11">
        <v>2589</v>
      </c>
      <c r="F13" s="16">
        <f t="shared" si="0"/>
        <v>321</v>
      </c>
    </row>
    <row r="14" spans="1:6" x14ac:dyDescent="0.25">
      <c r="A14" t="s">
        <v>30</v>
      </c>
      <c r="B14" s="3" t="s">
        <v>22</v>
      </c>
      <c r="C14" s="3" t="s">
        <v>21</v>
      </c>
      <c r="D14" s="36">
        <v>470</v>
      </c>
      <c r="F14" s="16"/>
    </row>
    <row r="15" spans="1:6" x14ac:dyDescent="0.25">
      <c r="A15" t="s">
        <v>7</v>
      </c>
      <c r="B15" s="3" t="s">
        <v>22</v>
      </c>
      <c r="C15" s="3" t="s">
        <v>21</v>
      </c>
      <c r="D15" s="33">
        <v>804</v>
      </c>
      <c r="E15" s="11">
        <v>772</v>
      </c>
      <c r="F15" s="16">
        <f t="shared" si="0"/>
        <v>32</v>
      </c>
    </row>
    <row r="16" spans="1:6" x14ac:dyDescent="0.25">
      <c r="A16" t="s">
        <v>31</v>
      </c>
      <c r="B16" s="3" t="s">
        <v>22</v>
      </c>
      <c r="C16" s="3" t="s">
        <v>21</v>
      </c>
      <c r="D16" s="36">
        <v>220</v>
      </c>
      <c r="F16" s="16"/>
    </row>
    <row r="17" spans="1:7" x14ac:dyDescent="0.25">
      <c r="A17" t="s">
        <v>8</v>
      </c>
      <c r="B17" s="3" t="s">
        <v>22</v>
      </c>
      <c r="C17" s="3" t="s">
        <v>21</v>
      </c>
      <c r="D17" s="33">
        <v>1604</v>
      </c>
      <c r="E17" s="11">
        <v>1888</v>
      </c>
      <c r="F17" s="16">
        <f t="shared" si="0"/>
        <v>-284</v>
      </c>
    </row>
    <row r="18" spans="1:7" x14ac:dyDescent="0.25">
      <c r="A18" t="s">
        <v>9</v>
      </c>
      <c r="B18" s="3" t="s">
        <v>22</v>
      </c>
      <c r="C18" s="3" t="s">
        <v>21</v>
      </c>
      <c r="D18" s="33">
        <v>1012</v>
      </c>
      <c r="E18" s="11">
        <v>854</v>
      </c>
      <c r="F18" s="16">
        <f t="shared" si="0"/>
        <v>158</v>
      </c>
    </row>
    <row r="19" spans="1:7" x14ac:dyDescent="0.25">
      <c r="A19" t="s">
        <v>25</v>
      </c>
      <c r="B19" s="3" t="s">
        <v>22</v>
      </c>
      <c r="C19" s="3" t="s">
        <v>21</v>
      </c>
      <c r="D19" s="33">
        <v>820</v>
      </c>
      <c r="E19" s="11">
        <v>0</v>
      </c>
      <c r="F19" s="16">
        <f t="shared" si="0"/>
        <v>820</v>
      </c>
    </row>
    <row r="20" spans="1:7" x14ac:dyDescent="0.25">
      <c r="A20" t="s">
        <v>10</v>
      </c>
      <c r="B20" s="3" t="s">
        <v>22</v>
      </c>
      <c r="C20" s="3" t="s">
        <v>21</v>
      </c>
      <c r="D20" s="33">
        <v>1439</v>
      </c>
      <c r="E20" s="11">
        <v>1736</v>
      </c>
      <c r="F20" s="16">
        <f t="shared" si="0"/>
        <v>-297</v>
      </c>
    </row>
    <row r="21" spans="1:7" x14ac:dyDescent="0.25">
      <c r="A21" t="s">
        <v>11</v>
      </c>
      <c r="B21" s="3" t="s">
        <v>22</v>
      </c>
      <c r="C21" s="3" t="s">
        <v>21</v>
      </c>
      <c r="D21" s="37">
        <v>1111</v>
      </c>
      <c r="E21" s="19">
        <v>1246</v>
      </c>
      <c r="F21" s="16">
        <f t="shared" si="0"/>
        <v>-135</v>
      </c>
    </row>
    <row r="22" spans="1:7" x14ac:dyDescent="0.25">
      <c r="A22" s="6" t="s">
        <v>32</v>
      </c>
      <c r="B22" s="7" t="s">
        <v>22</v>
      </c>
      <c r="C22" s="7" t="s">
        <v>21</v>
      </c>
      <c r="D22" s="38">
        <v>220</v>
      </c>
      <c r="E22" s="12"/>
      <c r="F22" s="17"/>
    </row>
    <row r="23" spans="1:7" x14ac:dyDescent="0.25">
      <c r="A23" s="34"/>
      <c r="B23" s="35"/>
      <c r="C23" s="39" t="s">
        <v>38</v>
      </c>
      <c r="D23" s="40">
        <v>500</v>
      </c>
      <c r="E23" s="41"/>
      <c r="F23" s="42"/>
    </row>
    <row r="24" spans="1:7" x14ac:dyDescent="0.25">
      <c r="B24" s="3"/>
      <c r="C24" s="3"/>
      <c r="D24" s="5">
        <f>SUM(D8:D23)</f>
        <v>32076</v>
      </c>
      <c r="E24" s="11">
        <f>SUM(E8:E21)</f>
        <v>32365</v>
      </c>
      <c r="F24" s="16">
        <f>D24-E24</f>
        <v>-289</v>
      </c>
    </row>
    <row r="25" spans="1:7" x14ac:dyDescent="0.25">
      <c r="B25" s="25"/>
      <c r="C25" s="3"/>
    </row>
    <row r="26" spans="1:7" x14ac:dyDescent="0.25">
      <c r="B26" s="3"/>
      <c r="C26" s="3"/>
    </row>
    <row r="27" spans="1:7" ht="18.75" x14ac:dyDescent="0.3">
      <c r="A27" s="2" t="s">
        <v>33</v>
      </c>
      <c r="B27" s="3"/>
      <c r="C27" s="3"/>
    </row>
    <row r="28" spans="1:7" x14ac:dyDescent="0.25">
      <c r="B28" s="3"/>
      <c r="C28" s="3"/>
    </row>
    <row r="29" spans="1:7" x14ac:dyDescent="0.25">
      <c r="A29" s="1" t="s">
        <v>34</v>
      </c>
      <c r="B29" s="3"/>
      <c r="C29" s="3"/>
    </row>
    <row r="30" spans="1:7" x14ac:dyDescent="0.25">
      <c r="B30" s="3"/>
      <c r="C30" s="3"/>
    </row>
    <row r="31" spans="1:7" x14ac:dyDescent="0.25">
      <c r="A31" s="8" t="s">
        <v>24</v>
      </c>
      <c r="B31" s="9" t="s">
        <v>19</v>
      </c>
      <c r="C31" s="9" t="s">
        <v>20</v>
      </c>
      <c r="D31" s="29" t="s">
        <v>23</v>
      </c>
      <c r="E31" s="29"/>
      <c r="F31" s="9" t="s">
        <v>2</v>
      </c>
      <c r="G31" s="22" t="s">
        <v>27</v>
      </c>
    </row>
    <row r="32" spans="1:7" x14ac:dyDescent="0.25">
      <c r="A32" t="s">
        <v>14</v>
      </c>
      <c r="B32" s="3" t="s">
        <v>22</v>
      </c>
      <c r="C32" s="3" t="s">
        <v>21</v>
      </c>
      <c r="D32" s="4">
        <v>16375</v>
      </c>
      <c r="E32" s="30">
        <f>D32+D33</f>
        <v>18842</v>
      </c>
      <c r="F32" s="30">
        <v>10355</v>
      </c>
      <c r="G32" s="26">
        <f>E32-F32</f>
        <v>8487</v>
      </c>
    </row>
    <row r="33" spans="1:7" x14ac:dyDescent="0.25">
      <c r="A33" t="s">
        <v>13</v>
      </c>
      <c r="B33" s="3" t="s">
        <v>22</v>
      </c>
      <c r="C33" s="3" t="s">
        <v>21</v>
      </c>
      <c r="D33" s="4">
        <v>2467</v>
      </c>
      <c r="E33" s="30"/>
      <c r="F33" s="30"/>
      <c r="G33" s="27"/>
    </row>
    <row r="34" spans="1:7" x14ac:dyDescent="0.25">
      <c r="A34" t="s">
        <v>15</v>
      </c>
      <c r="B34" s="3" t="s">
        <v>22</v>
      </c>
      <c r="C34" s="3" t="s">
        <v>21</v>
      </c>
      <c r="D34" s="4">
        <v>8736</v>
      </c>
      <c r="E34" s="30">
        <f>D34+D35</f>
        <v>10316</v>
      </c>
      <c r="F34" s="30">
        <v>4580</v>
      </c>
      <c r="G34" s="26">
        <f>E34-F34</f>
        <v>5736</v>
      </c>
    </row>
    <row r="35" spans="1:7" x14ac:dyDescent="0.25">
      <c r="A35" t="s">
        <v>12</v>
      </c>
      <c r="B35" s="3" t="s">
        <v>22</v>
      </c>
      <c r="C35" s="3" t="s">
        <v>21</v>
      </c>
      <c r="D35" s="4">
        <v>1580</v>
      </c>
      <c r="E35" s="30"/>
      <c r="F35" s="30"/>
      <c r="G35" s="27"/>
    </row>
    <row r="36" spans="1:7" x14ac:dyDescent="0.25">
      <c r="A36" t="s">
        <v>16</v>
      </c>
      <c r="B36" s="3" t="s">
        <v>22</v>
      </c>
      <c r="C36" s="3" t="s">
        <v>21</v>
      </c>
      <c r="D36" s="4">
        <v>8736</v>
      </c>
      <c r="E36" s="31">
        <f>D36+D37</f>
        <v>10316</v>
      </c>
      <c r="F36" s="31">
        <v>4580</v>
      </c>
      <c r="G36" s="26">
        <f>E36-F36</f>
        <v>5736</v>
      </c>
    </row>
    <row r="37" spans="1:7" x14ac:dyDescent="0.25">
      <c r="A37" s="6" t="s">
        <v>17</v>
      </c>
      <c r="B37" s="7" t="s">
        <v>22</v>
      </c>
      <c r="C37" s="7" t="s">
        <v>21</v>
      </c>
      <c r="D37" s="10">
        <v>1580</v>
      </c>
      <c r="E37" s="32"/>
      <c r="F37" s="32"/>
      <c r="G37" s="28"/>
    </row>
    <row r="38" spans="1:7" x14ac:dyDescent="0.25">
      <c r="E38" s="11">
        <f>SUM(E32:E37)</f>
        <v>39474</v>
      </c>
      <c r="F38" s="14">
        <f>SUM(F32:F37)</f>
        <v>19515</v>
      </c>
      <c r="G38" s="16">
        <f>E38-F38</f>
        <v>19959</v>
      </c>
    </row>
    <row r="40" spans="1:7" x14ac:dyDescent="0.25">
      <c r="A40" s="23" t="s">
        <v>36</v>
      </c>
    </row>
  </sheetData>
  <mergeCells count="10">
    <mergeCell ref="E36:E37"/>
    <mergeCell ref="F36:F37"/>
    <mergeCell ref="G36:G37"/>
    <mergeCell ref="D31:E31"/>
    <mergeCell ref="E32:E33"/>
    <mergeCell ref="F32:F33"/>
    <mergeCell ref="G32:G33"/>
    <mergeCell ref="E34:E35"/>
    <mergeCell ref="F34:F35"/>
    <mergeCell ref="G34:G35"/>
  </mergeCells>
  <pageMargins left="0.7" right="0.7" top="0.75" bottom="0.75" header="0.3" footer="0.3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workbookViewId="0">
      <selection activeCell="B44" sqref="B44"/>
    </sheetView>
  </sheetViews>
  <sheetFormatPr defaultRowHeight="15" x14ac:dyDescent="0.25"/>
  <cols>
    <col min="1" max="1" width="41.140625" bestFit="1" customWidth="1"/>
    <col min="2" max="2" width="31.5703125" bestFit="1" customWidth="1"/>
    <col min="3" max="3" width="11.7109375" bestFit="1" customWidth="1"/>
    <col min="4" max="4" width="11.5703125" style="3" bestFit="1" customWidth="1"/>
    <col min="5" max="5" width="11.5703125" style="11" bestFit="1" customWidth="1"/>
    <col min="6" max="7" width="11.5703125" bestFit="1" customWidth="1"/>
  </cols>
  <sheetData>
    <row r="1" spans="1:6" ht="18.75" x14ac:dyDescent="0.3">
      <c r="A1" s="2" t="s">
        <v>0</v>
      </c>
    </row>
    <row r="2" spans="1:6" x14ac:dyDescent="0.25">
      <c r="A2" t="s">
        <v>1</v>
      </c>
    </row>
    <row r="3" spans="1:6" x14ac:dyDescent="0.25">
      <c r="A3" s="24">
        <v>45820</v>
      </c>
    </row>
    <row r="5" spans="1:6" x14ac:dyDescent="0.25">
      <c r="A5" s="1" t="s">
        <v>35</v>
      </c>
    </row>
    <row r="7" spans="1:6" x14ac:dyDescent="0.25">
      <c r="A7" s="8" t="s">
        <v>24</v>
      </c>
      <c r="B7" s="9" t="s">
        <v>19</v>
      </c>
      <c r="C7" s="9" t="s">
        <v>20</v>
      </c>
      <c r="D7" s="9" t="s">
        <v>23</v>
      </c>
      <c r="E7" s="13" t="s">
        <v>2</v>
      </c>
      <c r="F7" s="15" t="s">
        <v>27</v>
      </c>
    </row>
    <row r="8" spans="1:6" x14ac:dyDescent="0.25">
      <c r="A8" t="s">
        <v>3</v>
      </c>
      <c r="B8" s="3" t="s">
        <v>22</v>
      </c>
      <c r="C8" s="3" t="s">
        <v>21</v>
      </c>
      <c r="D8" s="4">
        <v>9046</v>
      </c>
      <c r="E8" s="11">
        <v>10353</v>
      </c>
      <c r="F8" s="16">
        <f>D8-E8</f>
        <v>-1307</v>
      </c>
    </row>
    <row r="9" spans="1:6" x14ac:dyDescent="0.25">
      <c r="A9" t="s">
        <v>4</v>
      </c>
      <c r="B9" s="3" t="s">
        <v>22</v>
      </c>
      <c r="C9" s="3" t="s">
        <v>21</v>
      </c>
      <c r="D9" s="4">
        <v>4367</v>
      </c>
      <c r="E9" s="11">
        <v>5077</v>
      </c>
      <c r="F9" s="16">
        <f t="shared" ref="F9:F21" si="0">D9-E9</f>
        <v>-710</v>
      </c>
    </row>
    <row r="10" spans="1:6" x14ac:dyDescent="0.25">
      <c r="A10" t="s">
        <v>5</v>
      </c>
      <c r="B10" s="3" t="s">
        <v>22</v>
      </c>
      <c r="C10" s="3" t="s">
        <v>21</v>
      </c>
      <c r="D10" s="4">
        <v>4271</v>
      </c>
      <c r="E10" s="11">
        <v>5316</v>
      </c>
      <c r="F10" s="16">
        <f t="shared" si="0"/>
        <v>-1045</v>
      </c>
    </row>
    <row r="11" spans="1:6" x14ac:dyDescent="0.25">
      <c r="A11" t="s">
        <v>6</v>
      </c>
      <c r="B11" s="3" t="s">
        <v>22</v>
      </c>
      <c r="C11" s="3" t="s">
        <v>21</v>
      </c>
      <c r="D11" s="4">
        <v>1887</v>
      </c>
      <c r="E11" s="11">
        <v>2076</v>
      </c>
      <c r="F11" s="16">
        <f t="shared" si="0"/>
        <v>-189</v>
      </c>
    </row>
    <row r="12" spans="1:6" x14ac:dyDescent="0.25">
      <c r="A12" t="s">
        <v>26</v>
      </c>
      <c r="B12" s="3" t="s">
        <v>28</v>
      </c>
      <c r="C12" s="3" t="s">
        <v>29</v>
      </c>
      <c r="D12" s="4">
        <v>0</v>
      </c>
      <c r="E12" s="11">
        <v>458</v>
      </c>
      <c r="F12" s="16">
        <f t="shared" si="0"/>
        <v>-458</v>
      </c>
    </row>
    <row r="13" spans="1:6" x14ac:dyDescent="0.25">
      <c r="A13" t="s">
        <v>18</v>
      </c>
      <c r="B13" s="3" t="s">
        <v>22</v>
      </c>
      <c r="C13" s="3" t="s">
        <v>21</v>
      </c>
      <c r="D13" s="4">
        <v>2660</v>
      </c>
      <c r="E13" s="11">
        <v>2589</v>
      </c>
      <c r="F13" s="16">
        <f t="shared" si="0"/>
        <v>71</v>
      </c>
    </row>
    <row r="14" spans="1:6" x14ac:dyDescent="0.25">
      <c r="A14" t="s">
        <v>30</v>
      </c>
      <c r="B14" s="3" t="s">
        <v>22</v>
      </c>
      <c r="C14" s="3" t="s">
        <v>21</v>
      </c>
      <c r="D14" s="21">
        <v>0</v>
      </c>
      <c r="F14" s="16"/>
    </row>
    <row r="15" spans="1:6" x14ac:dyDescent="0.25">
      <c r="A15" t="s">
        <v>7</v>
      </c>
      <c r="B15" s="3" t="s">
        <v>22</v>
      </c>
      <c r="C15" s="3" t="s">
        <v>21</v>
      </c>
      <c r="D15" s="4">
        <v>679</v>
      </c>
      <c r="E15" s="11">
        <v>772</v>
      </c>
      <c r="F15" s="16">
        <f t="shared" si="0"/>
        <v>-93</v>
      </c>
    </row>
    <row r="16" spans="1:6" x14ac:dyDescent="0.25">
      <c r="A16" t="s">
        <v>31</v>
      </c>
      <c r="B16" s="3" t="s">
        <v>22</v>
      </c>
      <c r="C16" s="3" t="s">
        <v>21</v>
      </c>
      <c r="D16" s="21">
        <v>0</v>
      </c>
      <c r="F16" s="16"/>
    </row>
    <row r="17" spans="1:7" x14ac:dyDescent="0.25">
      <c r="A17" t="s">
        <v>8</v>
      </c>
      <c r="B17" s="3" t="s">
        <v>22</v>
      </c>
      <c r="C17" s="3" t="s">
        <v>21</v>
      </c>
      <c r="D17" s="4">
        <v>1479</v>
      </c>
      <c r="E17" s="11">
        <v>1888</v>
      </c>
      <c r="F17" s="16">
        <f t="shared" si="0"/>
        <v>-409</v>
      </c>
    </row>
    <row r="18" spans="1:7" x14ac:dyDescent="0.25">
      <c r="A18" t="s">
        <v>9</v>
      </c>
      <c r="B18" s="3" t="s">
        <v>22</v>
      </c>
      <c r="C18" s="3" t="s">
        <v>21</v>
      </c>
      <c r="D18" s="4">
        <v>776</v>
      </c>
      <c r="E18" s="11">
        <v>854</v>
      </c>
      <c r="F18" s="16">
        <f t="shared" si="0"/>
        <v>-78</v>
      </c>
    </row>
    <row r="19" spans="1:7" x14ac:dyDescent="0.25">
      <c r="A19" t="s">
        <v>25</v>
      </c>
      <c r="B19" s="3" t="s">
        <v>22</v>
      </c>
      <c r="C19" s="3" t="s">
        <v>21</v>
      </c>
      <c r="D19" s="21">
        <v>0</v>
      </c>
      <c r="E19" s="11">
        <v>0</v>
      </c>
      <c r="F19" s="16">
        <f t="shared" si="0"/>
        <v>0</v>
      </c>
    </row>
    <row r="20" spans="1:7" x14ac:dyDescent="0.25">
      <c r="A20" t="s">
        <v>10</v>
      </c>
      <c r="B20" s="3" t="s">
        <v>22</v>
      </c>
      <c r="C20" s="3" t="s">
        <v>21</v>
      </c>
      <c r="D20" s="4">
        <v>1439</v>
      </c>
      <c r="E20" s="11">
        <v>1736</v>
      </c>
      <c r="F20" s="16">
        <f t="shared" si="0"/>
        <v>-297</v>
      </c>
    </row>
    <row r="21" spans="1:7" x14ac:dyDescent="0.25">
      <c r="A21" t="s">
        <v>11</v>
      </c>
      <c r="B21" s="3" t="s">
        <v>22</v>
      </c>
      <c r="C21" s="3" t="s">
        <v>21</v>
      </c>
      <c r="D21" s="18">
        <v>1111</v>
      </c>
      <c r="E21" s="19">
        <v>1246</v>
      </c>
      <c r="F21" s="16">
        <f t="shared" si="0"/>
        <v>-135</v>
      </c>
    </row>
    <row r="22" spans="1:7" x14ac:dyDescent="0.25">
      <c r="A22" s="6" t="s">
        <v>32</v>
      </c>
      <c r="B22" s="7" t="s">
        <v>22</v>
      </c>
      <c r="C22" s="7" t="s">
        <v>21</v>
      </c>
      <c r="D22" s="20">
        <v>0</v>
      </c>
      <c r="E22" s="12"/>
      <c r="F22" s="17"/>
    </row>
    <row r="23" spans="1:7" x14ac:dyDescent="0.25">
      <c r="B23" s="3"/>
      <c r="C23" s="3"/>
      <c r="D23" s="5">
        <f>SUM(D8:D22)</f>
        <v>27715</v>
      </c>
      <c r="E23" s="11">
        <f>SUM(E8:E21)</f>
        <v>32365</v>
      </c>
      <c r="F23" s="16">
        <f>D23-E23</f>
        <v>-4650</v>
      </c>
    </row>
    <row r="24" spans="1:7" x14ac:dyDescent="0.25">
      <c r="B24" s="25" t="s">
        <v>37</v>
      </c>
      <c r="C24" s="3"/>
    </row>
    <row r="25" spans="1:7" x14ac:dyDescent="0.25">
      <c r="B25" s="3"/>
      <c r="C25" s="3"/>
    </row>
    <row r="26" spans="1:7" ht="18.75" x14ac:dyDescent="0.3">
      <c r="A26" s="2" t="s">
        <v>33</v>
      </c>
      <c r="B26" s="3"/>
      <c r="C26" s="3"/>
    </row>
    <row r="27" spans="1:7" x14ac:dyDescent="0.25">
      <c r="B27" s="3"/>
      <c r="C27" s="3"/>
    </row>
    <row r="28" spans="1:7" x14ac:dyDescent="0.25">
      <c r="A28" s="1" t="s">
        <v>34</v>
      </c>
      <c r="B28" s="3"/>
      <c r="C28" s="3"/>
    </row>
    <row r="29" spans="1:7" x14ac:dyDescent="0.25">
      <c r="B29" s="3"/>
      <c r="C29" s="3"/>
    </row>
    <row r="30" spans="1:7" x14ac:dyDescent="0.25">
      <c r="A30" s="8" t="s">
        <v>24</v>
      </c>
      <c r="B30" s="9" t="s">
        <v>19</v>
      </c>
      <c r="C30" s="9" t="s">
        <v>20</v>
      </c>
      <c r="D30" s="29" t="s">
        <v>23</v>
      </c>
      <c r="E30" s="29"/>
      <c r="F30" s="9" t="s">
        <v>2</v>
      </c>
      <c r="G30" s="22" t="s">
        <v>27</v>
      </c>
    </row>
    <row r="31" spans="1:7" x14ac:dyDescent="0.25">
      <c r="A31" t="s">
        <v>14</v>
      </c>
      <c r="B31" s="3" t="s">
        <v>22</v>
      </c>
      <c r="C31" s="3" t="s">
        <v>21</v>
      </c>
      <c r="D31" s="4">
        <v>16375</v>
      </c>
      <c r="E31" s="30">
        <f>D31+D32</f>
        <v>18842</v>
      </c>
      <c r="F31" s="30">
        <v>10355</v>
      </c>
      <c r="G31" s="26">
        <f>E31-F31</f>
        <v>8487</v>
      </c>
    </row>
    <row r="32" spans="1:7" x14ac:dyDescent="0.25">
      <c r="A32" t="s">
        <v>13</v>
      </c>
      <c r="B32" s="3" t="s">
        <v>22</v>
      </c>
      <c r="C32" s="3" t="s">
        <v>21</v>
      </c>
      <c r="D32" s="4">
        <v>2467</v>
      </c>
      <c r="E32" s="30"/>
      <c r="F32" s="30"/>
      <c r="G32" s="27"/>
    </row>
    <row r="33" spans="1:7" x14ac:dyDescent="0.25">
      <c r="A33" t="s">
        <v>15</v>
      </c>
      <c r="B33" s="3" t="s">
        <v>22</v>
      </c>
      <c r="C33" s="3" t="s">
        <v>21</v>
      </c>
      <c r="D33" s="4">
        <v>8736</v>
      </c>
      <c r="E33" s="30">
        <f>D33+D34</f>
        <v>10316</v>
      </c>
      <c r="F33" s="30">
        <v>4580</v>
      </c>
      <c r="G33" s="26">
        <f>E33-F33</f>
        <v>5736</v>
      </c>
    </row>
    <row r="34" spans="1:7" x14ac:dyDescent="0.25">
      <c r="A34" t="s">
        <v>12</v>
      </c>
      <c r="B34" s="3" t="s">
        <v>22</v>
      </c>
      <c r="C34" s="3" t="s">
        <v>21</v>
      </c>
      <c r="D34" s="4">
        <v>1580</v>
      </c>
      <c r="E34" s="30"/>
      <c r="F34" s="30"/>
      <c r="G34" s="27"/>
    </row>
    <row r="35" spans="1:7" x14ac:dyDescent="0.25">
      <c r="A35" t="s">
        <v>16</v>
      </c>
      <c r="B35" s="3" t="s">
        <v>22</v>
      </c>
      <c r="C35" s="3" t="s">
        <v>21</v>
      </c>
      <c r="D35" s="4">
        <v>8736</v>
      </c>
      <c r="E35" s="31">
        <f>D35+D36</f>
        <v>10316</v>
      </c>
      <c r="F35" s="31">
        <v>4580</v>
      </c>
      <c r="G35" s="26">
        <f>E35-F35</f>
        <v>5736</v>
      </c>
    </row>
    <row r="36" spans="1:7" x14ac:dyDescent="0.25">
      <c r="A36" s="6" t="s">
        <v>17</v>
      </c>
      <c r="B36" s="7" t="s">
        <v>22</v>
      </c>
      <c r="C36" s="7" t="s">
        <v>21</v>
      </c>
      <c r="D36" s="10">
        <v>1580</v>
      </c>
      <c r="E36" s="32"/>
      <c r="F36" s="32"/>
      <c r="G36" s="28"/>
    </row>
    <row r="37" spans="1:7" x14ac:dyDescent="0.25">
      <c r="E37" s="11">
        <f>SUM(E31:E36)</f>
        <v>39474</v>
      </c>
      <c r="F37" s="14">
        <f>SUM(F31:F36)</f>
        <v>19515</v>
      </c>
      <c r="G37" s="16">
        <f>E37-F37</f>
        <v>19959</v>
      </c>
    </row>
    <row r="39" spans="1:7" x14ac:dyDescent="0.25">
      <c r="A39" s="23" t="s">
        <v>36</v>
      </c>
    </row>
  </sheetData>
  <mergeCells count="10">
    <mergeCell ref="G31:G32"/>
    <mergeCell ref="G33:G34"/>
    <mergeCell ref="G35:G36"/>
    <mergeCell ref="D30:E30"/>
    <mergeCell ref="E31:E32"/>
    <mergeCell ref="E33:E34"/>
    <mergeCell ref="E35:E36"/>
    <mergeCell ref="F31:F32"/>
    <mergeCell ref="F35:F36"/>
    <mergeCell ref="F33:F34"/>
  </mergeCells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2025-07-10T14:43:01Z</cp:lastPrinted>
  <dcterms:created xsi:type="dcterms:W3CDTF">2015-06-05T18:17:20Z</dcterms:created>
  <dcterms:modified xsi:type="dcterms:W3CDTF">2025-07-10T15:34:44Z</dcterms:modified>
</cp:coreProperties>
</file>