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4 Projects\1-2407 - Schachne Residence\09 Subcontractors\Div 6 Carpentry\Trim\"/>
    </mc:Choice>
  </mc:AlternateContent>
  <xr:revisionPtr revIDLastSave="0" documentId="13_ncr:1_{DFA20989-0191-41EB-A3B8-1D81BC57AA4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Order 1 - Base &amp; Casing" sheetId="1" r:id="rId1"/>
    <sheet name="Order 2 - Stair Parts" sheetId="2" r:id="rId2"/>
    <sheet name="Order 3 - Foyer Deco Wall" sheetId="3" r:id="rId3"/>
  </sheets>
  <definedNames>
    <definedName name="_xlnm.Print_Area" localSheetId="0">'Order 1 - Base &amp; Casing'!$A$1:$H$31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3" l="1"/>
  <c r="G10" i="3"/>
  <c r="G9" i="3"/>
  <c r="G12" i="3" s="1"/>
  <c r="G13" i="2"/>
  <c r="E18" i="1"/>
  <c r="E23" i="1"/>
  <c r="G23" i="1" s="1"/>
  <c r="G15" i="2"/>
  <c r="G16" i="2"/>
  <c r="G21" i="2"/>
  <c r="G20" i="2"/>
  <c r="G19" i="2"/>
  <c r="G14" i="2"/>
  <c r="G12" i="2"/>
  <c r="G11" i="2"/>
  <c r="G10" i="2"/>
  <c r="G9" i="2"/>
  <c r="E9" i="1"/>
  <c r="G13" i="3" l="1"/>
  <c r="G14" i="3"/>
  <c r="G22" i="2"/>
  <c r="G21" i="1"/>
  <c r="E26" i="1"/>
  <c r="G26" i="1" s="1"/>
  <c r="G18" i="1"/>
  <c r="G23" i="2" l="1"/>
  <c r="G24" i="2" s="1"/>
  <c r="G12" i="1"/>
  <c r="G15" i="1"/>
  <c r="G9" i="1" l="1"/>
  <c r="G29" i="1" l="1"/>
  <c r="G30" i="1" l="1"/>
  <c r="G31" i="1" s="1"/>
</calcChain>
</file>

<file path=xl/sharedStrings.xml><?xml version="1.0" encoding="utf-8"?>
<sst xmlns="http://schemas.openxmlformats.org/spreadsheetml/2006/main" count="108" uniqueCount="60">
  <si>
    <t>Interior Trim Summary</t>
  </si>
  <si>
    <t>description</t>
  </si>
  <si>
    <t>species</t>
  </si>
  <si>
    <t>unit price</t>
  </si>
  <si>
    <t>subtotal</t>
  </si>
  <si>
    <t>quantity (LF)</t>
  </si>
  <si>
    <t>BASE &amp; CASING</t>
  </si>
  <si>
    <t>trim profile</t>
  </si>
  <si>
    <t>6" Base</t>
  </si>
  <si>
    <t>4" Base</t>
  </si>
  <si>
    <t>notes/stick size &amp; qty</t>
  </si>
  <si>
    <t>Trim Profiles: - see attached document for profiles and sizing</t>
  </si>
  <si>
    <t>tax</t>
  </si>
  <si>
    <t>total</t>
  </si>
  <si>
    <t>Schachne Residence</t>
  </si>
  <si>
    <t>13651 Cuming St. Omaha,NE. 68154</t>
  </si>
  <si>
    <t>3 1/2" Casing</t>
  </si>
  <si>
    <t>match SEB-256</t>
  </si>
  <si>
    <t>match SEC-266</t>
  </si>
  <si>
    <t>CEILING BANDS</t>
  </si>
  <si>
    <t>1x6 S4S</t>
  </si>
  <si>
    <t>Foyer, Dining, GR, Master Bed</t>
  </si>
  <si>
    <t>(10) 8', (14) 10', (4) 12'</t>
  </si>
  <si>
    <t>white oak</t>
  </si>
  <si>
    <t>3" Base</t>
  </si>
  <si>
    <t>Flat Stock</t>
  </si>
  <si>
    <t>poplar</t>
  </si>
  <si>
    <t>TO BE DETERMINED</t>
  </si>
  <si>
    <t>STAIR PARTS</t>
  </si>
  <si>
    <t>Newel Post</t>
  </si>
  <si>
    <t>Balusters</t>
  </si>
  <si>
    <t>End Cap - Tread</t>
  </si>
  <si>
    <t>End Cap - Riser</t>
  </si>
  <si>
    <t>Railing</t>
  </si>
  <si>
    <t>Foyer Deco Wall</t>
  </si>
  <si>
    <t>(190) 8', (35) 10', (4) 12'</t>
  </si>
  <si>
    <t>TRIM ORDER #1 - SE Smith</t>
  </si>
  <si>
    <t>Jamb Extensions</t>
  </si>
  <si>
    <t>Skirts</t>
  </si>
  <si>
    <t>Railing Wall Cap</t>
  </si>
  <si>
    <t>white oak?</t>
  </si>
  <si>
    <t>metal</t>
  </si>
  <si>
    <t>poplar?</t>
  </si>
  <si>
    <t>setup charge</t>
  </si>
  <si>
    <t>waived</t>
  </si>
  <si>
    <t>1x10 S4S</t>
  </si>
  <si>
    <t>(3) 10', (4) 12'</t>
  </si>
  <si>
    <t>match SST-011</t>
  </si>
  <si>
    <t>LJ 4101G?</t>
  </si>
  <si>
    <t>LIH-HOL65144?</t>
  </si>
  <si>
    <t>1x12 milled to 1/2"</t>
  </si>
  <si>
    <t>1x18 milled to 1/2"</t>
  </si>
  <si>
    <t>End Cap - Nosing</t>
  </si>
  <si>
    <t>square</t>
  </si>
  <si>
    <t>?</t>
  </si>
  <si>
    <t>LJ 6840?</t>
  </si>
  <si>
    <t>1x12</t>
  </si>
  <si>
    <t>TRIM ORDER #2 - Christensen</t>
  </si>
  <si>
    <t>TRIM ORDER #3 - SE Smith</t>
  </si>
  <si>
    <r>
      <t xml:space="preserve">Shoe - </t>
    </r>
    <r>
      <rPr>
        <b/>
        <sz val="11"/>
        <rFont val="Calibri"/>
        <family val="2"/>
        <scheme val="minor"/>
      </rPr>
      <t>1/2 x 1 1/4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</si>
</sst>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&quot;$&quot;#,##0.00"/>
    <numFmt numFmtId="165" formatCode="_(* #,##0_);_(* \(#,##0\);_(* &quot;-&quot;??_);_(@_)"/>
    <numFmt numFmtId="166" formatCode="&quot;$&quot;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3BC3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2">
    <xf numFmtId="0" fontId="0" fillId="0" borderId="0" xfId="0"/>
    <xf numFmtId="164" fontId="0" fillId="0" borderId="0" xfId="0" applyNumberFormat="1"/>
    <xf numFmtId="164" fontId="0" fillId="3" borderId="0" xfId="0" applyNumberFormat="1" applyFill="1"/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164" fontId="4" fillId="2" borderId="0" xfId="0" applyNumberFormat="1" applyFont="1" applyFill="1"/>
    <xf numFmtId="165" fontId="4" fillId="2" borderId="0" xfId="1" applyNumberFormat="1" applyFont="1" applyFill="1" applyBorder="1" applyProtection="1"/>
    <xf numFmtId="3" fontId="4" fillId="2" borderId="0" xfId="0" applyNumberFormat="1" applyFont="1" applyFill="1" applyAlignment="1">
      <alignment horizontal="center"/>
    </xf>
    <xf numFmtId="3" fontId="4" fillId="2" borderId="1" xfId="0" applyNumberFormat="1" applyFont="1" applyFill="1" applyBorder="1"/>
    <xf numFmtId="3" fontId="4" fillId="2" borderId="2" xfId="0" applyNumberFormat="1" applyFont="1" applyFill="1" applyBorder="1" applyAlignment="1">
      <alignment horizontal="right"/>
    </xf>
    <xf numFmtId="3" fontId="4" fillId="2" borderId="2" xfId="0" applyNumberFormat="1" applyFont="1" applyFill="1" applyBorder="1" applyAlignment="1">
      <alignment horizontal="left"/>
    </xf>
    <xf numFmtId="3" fontId="4" fillId="2" borderId="2" xfId="0" applyNumberFormat="1" applyFont="1" applyFill="1" applyBorder="1"/>
    <xf numFmtId="4" fontId="4" fillId="2" borderId="2" xfId="0" applyNumberFormat="1" applyFont="1" applyFill="1" applyBorder="1"/>
    <xf numFmtId="2" fontId="4" fillId="2" borderId="2" xfId="0" applyNumberFormat="1" applyFont="1" applyFill="1" applyBorder="1"/>
    <xf numFmtId="0" fontId="4" fillId="3" borderId="0" xfId="0" applyFont="1" applyFill="1"/>
    <xf numFmtId="0" fontId="4" fillId="3" borderId="0" xfId="0" applyFont="1" applyFill="1" applyAlignment="1">
      <alignment horizontal="center"/>
    </xf>
    <xf numFmtId="164" fontId="4" fillId="3" borderId="0" xfId="0" applyNumberFormat="1" applyFont="1" applyFill="1"/>
    <xf numFmtId="165" fontId="4" fillId="3" borderId="0" xfId="1" applyNumberFormat="1" applyFont="1" applyFill="1" applyBorder="1" applyProtection="1"/>
    <xf numFmtId="3" fontId="4" fillId="0" borderId="1" xfId="0" applyNumberFormat="1" applyFont="1" applyBorder="1"/>
    <xf numFmtId="3" fontId="4" fillId="0" borderId="2" xfId="0" applyNumberFormat="1" applyFont="1" applyBorder="1" applyAlignment="1">
      <alignment horizontal="right"/>
    </xf>
    <xf numFmtId="3" fontId="4" fillId="0" borderId="2" xfId="0" applyNumberFormat="1" applyFont="1" applyBorder="1" applyAlignment="1">
      <alignment horizontal="left"/>
    </xf>
    <xf numFmtId="3" fontId="4" fillId="0" borderId="2" xfId="0" applyNumberFormat="1" applyFont="1" applyBorder="1"/>
    <xf numFmtId="4" fontId="4" fillId="0" borderId="2" xfId="0" applyNumberFormat="1" applyFont="1" applyBorder="1"/>
    <xf numFmtId="2" fontId="4" fillId="0" borderId="2" xfId="0" applyNumberFormat="1" applyFont="1" applyBorder="1"/>
    <xf numFmtId="0" fontId="4" fillId="2" borderId="0" xfId="0" applyFont="1" applyFill="1" applyAlignment="1">
      <alignment horizontal="left"/>
    </xf>
    <xf numFmtId="165" fontId="4" fillId="2" borderId="0" xfId="1" applyNumberFormat="1" applyFont="1" applyFill="1" applyBorder="1" applyAlignment="1" applyProtection="1">
      <alignment horizontal="right"/>
    </xf>
    <xf numFmtId="166" fontId="4" fillId="2" borderId="0" xfId="0" applyNumberFormat="1" applyFont="1" applyFill="1" applyAlignment="1">
      <alignment horizontal="center"/>
    </xf>
    <xf numFmtId="3" fontId="4" fillId="2" borderId="4" xfId="0" applyNumberFormat="1" applyFont="1" applyFill="1" applyBorder="1"/>
    <xf numFmtId="3" fontId="4" fillId="2" borderId="3" xfId="0" applyNumberFormat="1" applyFont="1" applyFill="1" applyBorder="1" applyAlignment="1">
      <alignment horizontal="right"/>
    </xf>
    <xf numFmtId="3" fontId="4" fillId="2" borderId="3" xfId="0" applyNumberFormat="1" applyFont="1" applyFill="1" applyBorder="1" applyAlignment="1">
      <alignment horizontal="left"/>
    </xf>
    <xf numFmtId="3" fontId="4" fillId="2" borderId="3" xfId="0" applyNumberFormat="1" applyFont="1" applyFill="1" applyBorder="1"/>
    <xf numFmtId="4" fontId="4" fillId="2" borderId="3" xfId="0" applyNumberFormat="1" applyFont="1" applyFill="1" applyBorder="1"/>
    <xf numFmtId="2" fontId="4" fillId="2" borderId="3" xfId="0" applyNumberFormat="1" applyFont="1" applyFill="1" applyBorder="1"/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165" fontId="4" fillId="0" borderId="0" xfId="1" applyNumberFormat="1" applyFont="1" applyFill="1" applyBorder="1" applyAlignment="1" applyProtection="1">
      <alignment horizontal="center"/>
    </xf>
    <xf numFmtId="3" fontId="4" fillId="0" borderId="0" xfId="0" applyNumberFormat="1" applyFont="1" applyAlignment="1">
      <alignment horizontal="center"/>
    </xf>
    <xf numFmtId="3" fontId="4" fillId="0" borderId="0" xfId="0" applyNumberFormat="1" applyFont="1"/>
    <xf numFmtId="3" fontId="4" fillId="0" borderId="0" xfId="0" applyNumberFormat="1" applyFont="1" applyAlignment="1">
      <alignment horizontal="right"/>
    </xf>
    <xf numFmtId="3" fontId="4" fillId="0" borderId="0" xfId="0" applyNumberFormat="1" applyFont="1" applyAlignment="1">
      <alignment horizontal="left"/>
    </xf>
    <xf numFmtId="4" fontId="4" fillId="0" borderId="0" xfId="0" applyNumberFormat="1" applyFont="1"/>
    <xf numFmtId="2" fontId="4" fillId="0" borderId="0" xfId="0" applyNumberFormat="1" applyFont="1"/>
    <xf numFmtId="0" fontId="6" fillId="3" borderId="0" xfId="0" applyFont="1" applyFill="1"/>
    <xf numFmtId="0" fontId="4" fillId="0" borderId="0" xfId="0" applyFont="1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164" fontId="4" fillId="0" borderId="0" xfId="0" applyNumberFormat="1" applyFont="1" applyAlignment="1">
      <alignment horizontal="right"/>
    </xf>
    <xf numFmtId="0" fontId="4" fillId="0" borderId="5" xfId="0" applyFont="1" applyBorder="1"/>
    <xf numFmtId="0" fontId="0" fillId="0" borderId="5" xfId="0" applyBorder="1" applyAlignment="1">
      <alignment horizontal="center"/>
    </xf>
    <xf numFmtId="0" fontId="4" fillId="0" borderId="5" xfId="0" applyFont="1" applyBorder="1" applyAlignment="1">
      <alignment horizontal="center"/>
    </xf>
    <xf numFmtId="164" fontId="0" fillId="0" borderId="5" xfId="0" applyNumberFormat="1" applyBorder="1"/>
    <xf numFmtId="0" fontId="0" fillId="0" borderId="5" xfId="0" applyBorder="1"/>
    <xf numFmtId="164" fontId="3" fillId="0" borderId="0" xfId="0" applyNumberFormat="1" applyFont="1"/>
    <xf numFmtId="3" fontId="5" fillId="3" borderId="0" xfId="0" applyNumberFormat="1" applyFont="1" applyFill="1" applyAlignment="1">
      <alignment horizontal="center"/>
    </xf>
    <xf numFmtId="0" fontId="7" fillId="3" borderId="0" xfId="0" applyFont="1" applyFill="1" applyAlignment="1">
      <alignment horizontal="left"/>
    </xf>
    <xf numFmtId="0" fontId="8" fillId="0" borderId="0" xfId="0" applyFont="1" applyAlignment="1">
      <alignment horizontal="left" indent="2"/>
    </xf>
    <xf numFmtId="164" fontId="0" fillId="4" borderId="0" xfId="0" applyNumberFormat="1" applyFill="1"/>
    <xf numFmtId="0" fontId="4" fillId="0" borderId="0" xfId="0" applyFont="1" applyAlignment="1">
      <alignment horizontal="center"/>
    </xf>
    <xf numFmtId="164" fontId="0" fillId="0" borderId="0" xfId="0" applyNumberForma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1"/>
  <sheetViews>
    <sheetView tabSelected="1" zoomScaleNormal="100" workbookViewId="0">
      <selection activeCell="C28" sqref="C28"/>
    </sheetView>
  </sheetViews>
  <sheetFormatPr defaultRowHeight="15" x14ac:dyDescent="0.25"/>
  <cols>
    <col min="1" max="1" width="2.7109375" customWidth="1"/>
    <col min="2" max="2" width="27.140625" bestFit="1" customWidth="1"/>
    <col min="3" max="3" width="26.140625" style="5" bestFit="1" customWidth="1"/>
    <col min="4" max="4" width="11.42578125" customWidth="1"/>
    <col min="5" max="5" width="11.42578125" style="5" bestFit="1" customWidth="1"/>
    <col min="6" max="6" width="10.7109375" style="1" customWidth="1"/>
    <col min="7" max="7" width="10.7109375" customWidth="1"/>
    <col min="8" max="8" width="34.28515625" bestFit="1" customWidth="1"/>
  </cols>
  <sheetData>
    <row r="1" spans="1:14" ht="18.75" x14ac:dyDescent="0.3">
      <c r="A1" s="57" t="s">
        <v>14</v>
      </c>
      <c r="B1" s="17"/>
      <c r="C1" s="18"/>
      <c r="D1" s="17"/>
      <c r="E1" s="18"/>
      <c r="F1" s="19"/>
      <c r="G1" s="20"/>
      <c r="H1" s="56" t="s">
        <v>36</v>
      </c>
      <c r="I1" s="21"/>
      <c r="J1" s="22"/>
      <c r="K1" s="23"/>
      <c r="L1" s="24"/>
      <c r="M1" s="25"/>
      <c r="N1" s="26"/>
    </row>
    <row r="2" spans="1:14" x14ac:dyDescent="0.25">
      <c r="A2" s="27" t="s">
        <v>15</v>
      </c>
      <c r="B2" s="6"/>
      <c r="C2" s="7"/>
      <c r="D2" s="6"/>
      <c r="E2" s="7"/>
      <c r="F2" s="8"/>
      <c r="G2" s="9"/>
      <c r="H2" s="10"/>
      <c r="I2" s="11"/>
      <c r="J2" s="12"/>
      <c r="K2" s="13"/>
      <c r="L2" s="14"/>
      <c r="M2" s="15"/>
      <c r="N2" s="16"/>
    </row>
    <row r="3" spans="1:14" x14ac:dyDescent="0.25">
      <c r="A3" s="6" t="s">
        <v>0</v>
      </c>
      <c r="B3" s="6"/>
      <c r="C3" s="7"/>
      <c r="D3" s="6"/>
      <c r="E3" s="7"/>
      <c r="F3" s="8"/>
      <c r="G3" s="28"/>
      <c r="H3" s="29"/>
      <c r="I3" s="11"/>
      <c r="J3" s="12"/>
      <c r="K3" s="13"/>
      <c r="L3" s="14"/>
      <c r="M3" s="15"/>
      <c r="N3" s="16"/>
    </row>
    <row r="4" spans="1:14" x14ac:dyDescent="0.25">
      <c r="A4" s="6"/>
      <c r="B4" s="6"/>
      <c r="C4" s="7"/>
      <c r="D4" s="6"/>
      <c r="E4" s="7"/>
      <c r="F4" s="8"/>
      <c r="G4" s="28"/>
      <c r="H4" s="29"/>
      <c r="I4" s="30"/>
      <c r="J4" s="31"/>
      <c r="K4" s="32"/>
      <c r="L4" s="33"/>
      <c r="M4" s="34"/>
      <c r="N4" s="35"/>
    </row>
    <row r="5" spans="1:14" x14ac:dyDescent="0.25">
      <c r="A5" s="6" t="s">
        <v>11</v>
      </c>
      <c r="C5" s="7"/>
      <c r="D5" s="6"/>
      <c r="E5" s="6"/>
      <c r="F5" s="6"/>
      <c r="G5" s="7"/>
      <c r="H5" s="6"/>
      <c r="I5" s="30"/>
      <c r="J5" s="31"/>
      <c r="K5" s="32"/>
      <c r="L5" s="33"/>
      <c r="M5" s="34"/>
      <c r="N5" s="35"/>
    </row>
    <row r="6" spans="1:14" x14ac:dyDescent="0.25">
      <c r="A6" s="6"/>
      <c r="B6" s="6"/>
      <c r="C6" s="7"/>
      <c r="D6" s="27"/>
      <c r="E6" s="7"/>
      <c r="F6" s="7"/>
      <c r="G6" s="7"/>
      <c r="H6" s="27"/>
      <c r="I6" s="30"/>
      <c r="J6" s="31"/>
      <c r="K6" s="32"/>
      <c r="L6" s="33"/>
      <c r="M6" s="34"/>
      <c r="N6" s="35"/>
    </row>
    <row r="7" spans="1:14" x14ac:dyDescent="0.25">
      <c r="A7" s="60" t="s">
        <v>1</v>
      </c>
      <c r="B7" s="60"/>
      <c r="C7" s="36" t="s">
        <v>7</v>
      </c>
      <c r="D7" s="36" t="s">
        <v>2</v>
      </c>
      <c r="E7" s="36" t="s">
        <v>5</v>
      </c>
      <c r="F7" s="37" t="s">
        <v>3</v>
      </c>
      <c r="G7" s="38" t="s">
        <v>4</v>
      </c>
      <c r="H7" s="39" t="s">
        <v>10</v>
      </c>
      <c r="I7" s="40"/>
      <c r="J7" s="41"/>
      <c r="K7" s="42"/>
      <c r="L7" s="40"/>
      <c r="M7" s="43"/>
      <c r="N7" s="44"/>
    </row>
    <row r="8" spans="1:14" x14ac:dyDescent="0.25">
      <c r="A8" s="45" t="s">
        <v>6</v>
      </c>
      <c r="B8" s="3"/>
      <c r="C8" s="4"/>
      <c r="D8" s="3"/>
      <c r="E8" s="4"/>
      <c r="F8" s="2"/>
      <c r="G8" s="3"/>
      <c r="H8" s="3"/>
    </row>
    <row r="9" spans="1:14" x14ac:dyDescent="0.25">
      <c r="B9" s="46" t="s">
        <v>16</v>
      </c>
      <c r="C9" s="36" t="s">
        <v>18</v>
      </c>
      <c r="D9" s="36" t="s">
        <v>26</v>
      </c>
      <c r="E9" s="5">
        <f>(190*8)+(35*10)+(4*12)</f>
        <v>1918</v>
      </c>
      <c r="F9" s="61">
        <v>1.87</v>
      </c>
      <c r="G9" s="1">
        <f t="shared" ref="G9" si="0">E9*F9</f>
        <v>3586.6600000000003</v>
      </c>
      <c r="H9" t="s">
        <v>35</v>
      </c>
    </row>
    <row r="10" spans="1:14" x14ac:dyDescent="0.25">
      <c r="B10" s="46"/>
      <c r="C10" s="36" t="s">
        <v>43</v>
      </c>
      <c r="D10" s="36"/>
      <c r="G10" s="1" t="s">
        <v>44</v>
      </c>
    </row>
    <row r="11" spans="1:14" x14ac:dyDescent="0.25">
      <c r="B11" s="46"/>
      <c r="C11" s="36"/>
      <c r="D11" s="36"/>
      <c r="G11" s="1"/>
    </row>
    <row r="12" spans="1:14" x14ac:dyDescent="0.25">
      <c r="B12" s="46" t="s">
        <v>8</v>
      </c>
      <c r="C12" s="36" t="s">
        <v>17</v>
      </c>
      <c r="D12" s="36" t="s">
        <v>26</v>
      </c>
      <c r="E12" s="5">
        <v>634</v>
      </c>
      <c r="F12" s="1">
        <v>3.04</v>
      </c>
      <c r="G12" s="1">
        <f t="shared" ref="G12:G15" si="1">E12*F12</f>
        <v>1927.3600000000001</v>
      </c>
    </row>
    <row r="13" spans="1:14" x14ac:dyDescent="0.25">
      <c r="B13" s="46"/>
      <c r="C13" s="36" t="s">
        <v>43</v>
      </c>
      <c r="D13" s="36"/>
      <c r="G13" s="1" t="s">
        <v>44</v>
      </c>
    </row>
    <row r="14" spans="1:14" x14ac:dyDescent="0.25">
      <c r="B14" s="46"/>
      <c r="C14" s="36"/>
      <c r="D14" s="36"/>
      <c r="G14" s="1"/>
    </row>
    <row r="15" spans="1:14" x14ac:dyDescent="0.25">
      <c r="B15" s="46" t="s">
        <v>9</v>
      </c>
      <c r="C15" s="36" t="s">
        <v>17</v>
      </c>
      <c r="D15" s="36" t="s">
        <v>26</v>
      </c>
      <c r="E15" s="5">
        <v>134</v>
      </c>
      <c r="F15" s="1">
        <v>2.1</v>
      </c>
      <c r="G15" s="1">
        <f t="shared" si="1"/>
        <v>281.40000000000003</v>
      </c>
    </row>
    <row r="16" spans="1:14" x14ac:dyDescent="0.25">
      <c r="B16" s="46"/>
      <c r="C16" s="36" t="s">
        <v>43</v>
      </c>
      <c r="D16" s="36"/>
      <c r="G16" s="1" t="s">
        <v>44</v>
      </c>
    </row>
    <row r="17" spans="1:8" x14ac:dyDescent="0.25">
      <c r="B17" s="46"/>
      <c r="C17" s="36"/>
      <c r="D17" s="36"/>
      <c r="G17" s="1"/>
    </row>
    <row r="18" spans="1:8" x14ac:dyDescent="0.25">
      <c r="B18" s="46" t="s">
        <v>59</v>
      </c>
      <c r="C18" s="36" t="s">
        <v>47</v>
      </c>
      <c r="D18" s="36" t="s">
        <v>26</v>
      </c>
      <c r="E18" s="5">
        <f>362+15</f>
        <v>377</v>
      </c>
      <c r="F18" s="59">
        <v>0</v>
      </c>
      <c r="G18" s="1">
        <f t="shared" ref="G18" si="2">E18*F18</f>
        <v>0</v>
      </c>
    </row>
    <row r="19" spans="1:8" x14ac:dyDescent="0.25">
      <c r="B19" s="46"/>
      <c r="C19" s="36" t="s">
        <v>43</v>
      </c>
      <c r="D19" s="36"/>
      <c r="G19" s="1" t="s">
        <v>44</v>
      </c>
    </row>
    <row r="20" spans="1:8" x14ac:dyDescent="0.25">
      <c r="B20" s="46"/>
      <c r="C20" s="36"/>
      <c r="D20" s="36"/>
      <c r="G20" s="1"/>
    </row>
    <row r="21" spans="1:8" x14ac:dyDescent="0.25">
      <c r="B21" s="46" t="s">
        <v>24</v>
      </c>
      <c r="C21" s="36" t="s">
        <v>25</v>
      </c>
      <c r="D21" s="36" t="s">
        <v>26</v>
      </c>
      <c r="E21" s="5">
        <v>120</v>
      </c>
      <c r="F21" s="1">
        <v>1.63</v>
      </c>
      <c r="G21" s="1">
        <f t="shared" ref="G21" si="3">E21*F21</f>
        <v>195.6</v>
      </c>
    </row>
    <row r="22" spans="1:8" x14ac:dyDescent="0.25">
      <c r="B22" s="46"/>
      <c r="C22" s="36"/>
      <c r="D22" s="36"/>
      <c r="G22" s="1"/>
    </row>
    <row r="23" spans="1:8" x14ac:dyDescent="0.25">
      <c r="B23" s="46" t="s">
        <v>37</v>
      </c>
      <c r="C23" s="36" t="s">
        <v>45</v>
      </c>
      <c r="D23" s="36" t="s">
        <v>26</v>
      </c>
      <c r="E23" s="5">
        <f>(3*10)+(4*12)</f>
        <v>78</v>
      </c>
      <c r="F23" s="59">
        <v>0</v>
      </c>
      <c r="G23" s="1">
        <f t="shared" ref="G23" si="4">E23*F23</f>
        <v>0</v>
      </c>
      <c r="H23" t="s">
        <v>46</v>
      </c>
    </row>
    <row r="24" spans="1:8" x14ac:dyDescent="0.25">
      <c r="G24" s="1"/>
    </row>
    <row r="25" spans="1:8" x14ac:dyDescent="0.25">
      <c r="A25" s="45" t="s">
        <v>19</v>
      </c>
      <c r="B25" s="3"/>
      <c r="C25" s="4"/>
      <c r="D25" s="3"/>
      <c r="E25" s="4"/>
      <c r="F25" s="2"/>
      <c r="G25" s="2"/>
      <c r="H25" s="3"/>
    </row>
    <row r="26" spans="1:8" x14ac:dyDescent="0.25">
      <c r="B26" s="46" t="s">
        <v>20</v>
      </c>
      <c r="C26" s="48"/>
      <c r="D26" s="36" t="s">
        <v>23</v>
      </c>
      <c r="E26" s="5">
        <f>(8*10)+(14*10)+(4*12)</f>
        <v>268</v>
      </c>
      <c r="F26" s="1">
        <v>9.85</v>
      </c>
      <c r="G26" s="1">
        <f t="shared" ref="G26" si="5">E26*F26</f>
        <v>2639.7999999999997</v>
      </c>
      <c r="H26" t="s">
        <v>22</v>
      </c>
    </row>
    <row r="27" spans="1:8" x14ac:dyDescent="0.25">
      <c r="B27" s="58" t="s">
        <v>21</v>
      </c>
      <c r="C27" s="48"/>
      <c r="D27" s="36"/>
      <c r="G27" s="1"/>
    </row>
    <row r="28" spans="1:8" x14ac:dyDescent="0.25">
      <c r="A28" s="54"/>
      <c r="B28" s="50"/>
      <c r="C28" s="52"/>
      <c r="D28" s="52"/>
      <c r="E28" s="51"/>
      <c r="F28" s="53"/>
      <c r="G28" s="53"/>
      <c r="H28" s="50"/>
    </row>
    <row r="29" spans="1:8" x14ac:dyDescent="0.25">
      <c r="F29" s="1" t="s">
        <v>4</v>
      </c>
      <c r="G29" s="1">
        <f>SUM(G9:G28)</f>
        <v>8630.82</v>
      </c>
    </row>
    <row r="30" spans="1:8" x14ac:dyDescent="0.25">
      <c r="F30" s="53" t="s">
        <v>12</v>
      </c>
      <c r="G30" s="53">
        <f>G29*0.07</f>
        <v>604.15740000000005</v>
      </c>
      <c r="H30" s="54"/>
    </row>
    <row r="31" spans="1:8" x14ac:dyDescent="0.25">
      <c r="F31" s="55" t="s">
        <v>13</v>
      </c>
      <c r="G31" s="55">
        <f>SUM(G29:G30)</f>
        <v>9234.9773999999998</v>
      </c>
    </row>
  </sheetData>
  <mergeCells count="1">
    <mergeCell ref="A7:B7"/>
  </mergeCells>
  <phoneticPr fontId="2" type="noConversion"/>
  <pageMargins left="0.7" right="0.7" top="0.75" bottom="0.75" header="0.3" footer="0.3"/>
  <pageSetup scale="91" orientation="landscape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4"/>
  <sheetViews>
    <sheetView workbookViewId="0">
      <selection activeCell="C31" sqref="C31"/>
    </sheetView>
  </sheetViews>
  <sheetFormatPr defaultRowHeight="15" x14ac:dyDescent="0.25"/>
  <cols>
    <col min="1" max="1" width="2.7109375" customWidth="1"/>
    <col min="2" max="2" width="27.140625" bestFit="1" customWidth="1"/>
    <col min="3" max="3" width="26.140625" style="5" bestFit="1" customWidth="1"/>
    <col min="4" max="4" width="11.42578125" customWidth="1"/>
    <col min="5" max="5" width="11.42578125" style="5" bestFit="1" customWidth="1"/>
    <col min="6" max="6" width="10.7109375" style="1" customWidth="1"/>
    <col min="7" max="7" width="10.7109375" customWidth="1"/>
    <col min="8" max="8" width="34.28515625" bestFit="1" customWidth="1"/>
  </cols>
  <sheetData>
    <row r="1" spans="1:14" ht="18.75" x14ac:dyDescent="0.3">
      <c r="A1" s="57" t="s">
        <v>14</v>
      </c>
      <c r="B1" s="17"/>
      <c r="C1" s="18"/>
      <c r="D1" s="17"/>
      <c r="E1" s="18"/>
      <c r="F1" s="19"/>
      <c r="G1" s="20"/>
      <c r="H1" s="56" t="s">
        <v>57</v>
      </c>
      <c r="I1" s="21"/>
      <c r="J1" s="22"/>
      <c r="K1" s="23"/>
      <c r="L1" s="24"/>
      <c r="M1" s="25"/>
      <c r="N1" s="26"/>
    </row>
    <row r="2" spans="1:14" x14ac:dyDescent="0.25">
      <c r="A2" s="27" t="s">
        <v>15</v>
      </c>
      <c r="B2" s="6"/>
      <c r="C2" s="7"/>
      <c r="D2" s="6"/>
      <c r="E2" s="7"/>
      <c r="F2" s="8"/>
      <c r="G2" s="9"/>
      <c r="H2" s="10"/>
      <c r="I2" s="11"/>
      <c r="J2" s="12"/>
      <c r="K2" s="13"/>
      <c r="L2" s="14"/>
      <c r="M2" s="15"/>
      <c r="N2" s="16"/>
    </row>
    <row r="3" spans="1:14" x14ac:dyDescent="0.25">
      <c r="A3" s="6" t="s">
        <v>0</v>
      </c>
      <c r="B3" s="6"/>
      <c r="C3" s="7"/>
      <c r="D3" s="6"/>
      <c r="E3" s="7"/>
      <c r="F3" s="8"/>
      <c r="G3" s="28"/>
      <c r="H3" s="29"/>
      <c r="I3" s="11"/>
      <c r="J3" s="12"/>
      <c r="K3" s="13"/>
      <c r="L3" s="14"/>
      <c r="M3" s="15"/>
      <c r="N3" s="16"/>
    </row>
    <row r="4" spans="1:14" x14ac:dyDescent="0.25">
      <c r="A4" s="6"/>
      <c r="B4" s="6"/>
      <c r="C4" s="7"/>
      <c r="D4" s="6"/>
      <c r="E4" s="7"/>
      <c r="F4" s="8"/>
      <c r="G4" s="28"/>
      <c r="H4" s="29"/>
      <c r="I4" s="30"/>
      <c r="J4" s="31"/>
      <c r="K4" s="32"/>
      <c r="L4" s="33"/>
      <c r="M4" s="34"/>
      <c r="N4" s="35"/>
    </row>
    <row r="5" spans="1:14" x14ac:dyDescent="0.25">
      <c r="A5" s="6" t="s">
        <v>11</v>
      </c>
      <c r="C5" s="7"/>
      <c r="D5" s="6"/>
      <c r="E5" s="6"/>
      <c r="F5" s="6"/>
      <c r="G5" s="7"/>
      <c r="H5" s="6"/>
      <c r="I5" s="30"/>
      <c r="J5" s="31"/>
      <c r="K5" s="32"/>
      <c r="L5" s="33"/>
      <c r="M5" s="34"/>
      <c r="N5" s="35"/>
    </row>
    <row r="6" spans="1:14" x14ac:dyDescent="0.25">
      <c r="A6" s="6"/>
      <c r="B6" s="6"/>
      <c r="C6" s="7"/>
      <c r="D6" s="27"/>
      <c r="E6" s="7"/>
      <c r="F6" s="7"/>
      <c r="G6" s="7"/>
      <c r="H6" s="27"/>
      <c r="I6" s="30"/>
      <c r="J6" s="31"/>
      <c r="K6" s="32"/>
      <c r="L6" s="33"/>
      <c r="M6" s="34"/>
      <c r="N6" s="35"/>
    </row>
    <row r="7" spans="1:14" x14ac:dyDescent="0.25">
      <c r="A7" s="60" t="s">
        <v>1</v>
      </c>
      <c r="B7" s="60"/>
      <c r="C7" s="36" t="s">
        <v>7</v>
      </c>
      <c r="D7" s="36" t="s">
        <v>2</v>
      </c>
      <c r="E7" s="36" t="s">
        <v>5</v>
      </c>
      <c r="F7" s="37" t="s">
        <v>3</v>
      </c>
      <c r="G7" s="38" t="s">
        <v>4</v>
      </c>
      <c r="H7" s="39" t="s">
        <v>10</v>
      </c>
      <c r="I7" s="40"/>
      <c r="J7" s="41"/>
      <c r="K7" s="42"/>
      <c r="L7" s="40"/>
      <c r="M7" s="43"/>
      <c r="N7" s="44"/>
    </row>
    <row r="8" spans="1:14" x14ac:dyDescent="0.25">
      <c r="A8" s="45" t="s">
        <v>28</v>
      </c>
      <c r="B8" s="3"/>
      <c r="C8" s="4"/>
      <c r="D8" s="3"/>
      <c r="E8" s="4"/>
      <c r="F8" s="2"/>
      <c r="G8" s="2"/>
      <c r="H8" s="3"/>
    </row>
    <row r="9" spans="1:14" x14ac:dyDescent="0.25">
      <c r="B9" s="47" t="s">
        <v>29</v>
      </c>
      <c r="C9" s="36" t="s">
        <v>48</v>
      </c>
      <c r="D9" s="36" t="s">
        <v>40</v>
      </c>
      <c r="F9" s="49">
        <v>230</v>
      </c>
      <c r="G9" s="1">
        <f>F9*E9</f>
        <v>0</v>
      </c>
      <c r="H9" s="46"/>
    </row>
    <row r="10" spans="1:14" x14ac:dyDescent="0.25">
      <c r="B10" s="47" t="s">
        <v>30</v>
      </c>
      <c r="C10" s="36" t="s">
        <v>49</v>
      </c>
      <c r="D10" s="36" t="s">
        <v>41</v>
      </c>
      <c r="F10" s="49">
        <v>7.68</v>
      </c>
      <c r="G10" s="1">
        <f t="shared" ref="G10:G14" si="0">F10*E10</f>
        <v>0</v>
      </c>
      <c r="H10" s="46"/>
    </row>
    <row r="11" spans="1:14" x14ac:dyDescent="0.25">
      <c r="B11" s="47" t="s">
        <v>31</v>
      </c>
      <c r="C11" s="36" t="s">
        <v>50</v>
      </c>
      <c r="D11" s="36" t="s">
        <v>40</v>
      </c>
      <c r="F11" s="49">
        <v>0</v>
      </c>
      <c r="G11" s="1">
        <f t="shared" si="0"/>
        <v>0</v>
      </c>
      <c r="H11" s="46"/>
    </row>
    <row r="12" spans="1:14" x14ac:dyDescent="0.25">
      <c r="B12" s="47" t="s">
        <v>32</v>
      </c>
      <c r="C12" s="36" t="s">
        <v>51</v>
      </c>
      <c r="D12" s="36" t="s">
        <v>42</v>
      </c>
      <c r="F12" s="49">
        <v>0</v>
      </c>
      <c r="G12" s="1">
        <f t="shared" si="0"/>
        <v>0</v>
      </c>
      <c r="H12" s="46"/>
    </row>
    <row r="13" spans="1:14" x14ac:dyDescent="0.25">
      <c r="B13" s="47" t="s">
        <v>52</v>
      </c>
      <c r="C13" s="36" t="s">
        <v>53</v>
      </c>
      <c r="D13" s="36" t="s">
        <v>54</v>
      </c>
      <c r="F13" s="49">
        <v>0</v>
      </c>
      <c r="G13" s="1">
        <f t="shared" ref="G13" si="1">F13*E13</f>
        <v>0</v>
      </c>
      <c r="H13" s="46"/>
    </row>
    <row r="14" spans="1:14" x14ac:dyDescent="0.25">
      <c r="B14" s="47" t="s">
        <v>33</v>
      </c>
      <c r="C14" s="36" t="s">
        <v>55</v>
      </c>
      <c r="D14" s="36" t="s">
        <v>40</v>
      </c>
      <c r="F14" s="49">
        <v>21.82</v>
      </c>
      <c r="G14" s="1">
        <f t="shared" si="0"/>
        <v>0</v>
      </c>
      <c r="H14" s="46"/>
    </row>
    <row r="15" spans="1:14" x14ac:dyDescent="0.25">
      <c r="B15" s="47" t="s">
        <v>38</v>
      </c>
      <c r="C15" s="36" t="s">
        <v>56</v>
      </c>
      <c r="D15" s="36" t="s">
        <v>42</v>
      </c>
      <c r="F15" s="49">
        <v>0</v>
      </c>
      <c r="G15" s="1">
        <f t="shared" ref="G15:G16" si="2">F15*E15</f>
        <v>0</v>
      </c>
      <c r="H15" s="46"/>
    </row>
    <row r="16" spans="1:14" x14ac:dyDescent="0.25">
      <c r="B16" s="47" t="s">
        <v>39</v>
      </c>
      <c r="C16" s="36" t="s">
        <v>27</v>
      </c>
      <c r="D16" s="36" t="s">
        <v>40</v>
      </c>
      <c r="F16" s="49">
        <v>0</v>
      </c>
      <c r="G16" s="1">
        <f t="shared" si="2"/>
        <v>0</v>
      </c>
      <c r="H16" s="46"/>
    </row>
    <row r="17" spans="1:8" x14ac:dyDescent="0.25">
      <c r="B17" s="47"/>
      <c r="C17" s="36"/>
      <c r="D17" s="36"/>
      <c r="F17" s="49"/>
      <c r="G17" s="1"/>
      <c r="H17" s="46"/>
    </row>
    <row r="18" spans="1:8" x14ac:dyDescent="0.25">
      <c r="A18" s="45" t="s">
        <v>34</v>
      </c>
      <c r="B18" s="3"/>
      <c r="C18" s="4"/>
      <c r="D18" s="3"/>
      <c r="E18" s="4"/>
      <c r="F18" s="2"/>
      <c r="G18" s="2"/>
      <c r="H18" s="3"/>
    </row>
    <row r="19" spans="1:8" x14ac:dyDescent="0.25">
      <c r="B19" s="46"/>
      <c r="C19" s="36" t="s">
        <v>27</v>
      </c>
      <c r="D19" s="36"/>
      <c r="F19" s="1">
        <v>0</v>
      </c>
      <c r="G19" s="1">
        <f>F19*E19</f>
        <v>0</v>
      </c>
      <c r="H19" s="46"/>
    </row>
    <row r="20" spans="1:8" x14ac:dyDescent="0.25">
      <c r="B20" s="46"/>
      <c r="C20" s="36"/>
      <c r="D20" s="36"/>
      <c r="F20" s="1">
        <v>0</v>
      </c>
      <c r="G20" s="1">
        <f t="shared" ref="G20:G21" si="3">F20*E20</f>
        <v>0</v>
      </c>
      <c r="H20" s="46"/>
    </row>
    <row r="21" spans="1:8" x14ac:dyDescent="0.25">
      <c r="A21" s="54"/>
      <c r="B21" s="50"/>
      <c r="C21" s="52"/>
      <c r="D21" s="52"/>
      <c r="E21" s="51"/>
      <c r="F21" s="53">
        <v>0</v>
      </c>
      <c r="G21" s="53">
        <f t="shared" si="3"/>
        <v>0</v>
      </c>
      <c r="H21" s="50"/>
    </row>
    <row r="22" spans="1:8" x14ac:dyDescent="0.25">
      <c r="F22" s="1" t="s">
        <v>4</v>
      </c>
      <c r="G22" s="1">
        <f>SUM(G8:G21)</f>
        <v>0</v>
      </c>
    </row>
    <row r="23" spans="1:8" x14ac:dyDescent="0.25">
      <c r="F23" s="53" t="s">
        <v>12</v>
      </c>
      <c r="G23" s="53">
        <f>G22*0.07</f>
        <v>0</v>
      </c>
      <c r="H23" s="54"/>
    </row>
    <row r="24" spans="1:8" x14ac:dyDescent="0.25">
      <c r="F24" s="55" t="s">
        <v>13</v>
      </c>
      <c r="G24" s="55">
        <f>SUM(G22:G23)</f>
        <v>0</v>
      </c>
    </row>
  </sheetData>
  <mergeCells count="1">
    <mergeCell ref="A7:B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4"/>
  <sheetViews>
    <sheetView workbookViewId="0">
      <selection activeCell="E23" sqref="E23"/>
    </sheetView>
  </sheetViews>
  <sheetFormatPr defaultRowHeight="15" x14ac:dyDescent="0.25"/>
  <cols>
    <col min="1" max="1" width="2.7109375" customWidth="1"/>
    <col min="2" max="2" width="27.140625" bestFit="1" customWidth="1"/>
    <col min="3" max="3" width="26.140625" style="5" bestFit="1" customWidth="1"/>
    <col min="4" max="4" width="11.42578125" customWidth="1"/>
    <col min="5" max="5" width="11.42578125" style="5" bestFit="1" customWidth="1"/>
    <col min="6" max="6" width="10.7109375" style="1" customWidth="1"/>
    <col min="7" max="7" width="10.7109375" customWidth="1"/>
    <col min="8" max="8" width="34.28515625" bestFit="1" customWidth="1"/>
  </cols>
  <sheetData>
    <row r="1" spans="1:14" ht="18.75" x14ac:dyDescent="0.3">
      <c r="A1" s="57" t="s">
        <v>14</v>
      </c>
      <c r="B1" s="17"/>
      <c r="C1" s="18"/>
      <c r="D1" s="17"/>
      <c r="E1" s="18"/>
      <c r="F1" s="19"/>
      <c r="G1" s="20"/>
      <c r="H1" s="56" t="s">
        <v>58</v>
      </c>
      <c r="I1" s="21"/>
      <c r="J1" s="22"/>
      <c r="K1" s="23"/>
      <c r="L1" s="24"/>
      <c r="M1" s="25"/>
      <c r="N1" s="26"/>
    </row>
    <row r="2" spans="1:14" x14ac:dyDescent="0.25">
      <c r="A2" s="27" t="s">
        <v>15</v>
      </c>
      <c r="B2" s="6"/>
      <c r="C2" s="7"/>
      <c r="D2" s="6"/>
      <c r="E2" s="7"/>
      <c r="F2" s="8"/>
      <c r="G2" s="9"/>
      <c r="H2" s="10"/>
      <c r="I2" s="11"/>
      <c r="J2" s="12"/>
      <c r="K2" s="13"/>
      <c r="L2" s="14"/>
      <c r="M2" s="15"/>
      <c r="N2" s="16"/>
    </row>
    <row r="3" spans="1:14" x14ac:dyDescent="0.25">
      <c r="A3" s="6" t="s">
        <v>0</v>
      </c>
      <c r="B3" s="6"/>
      <c r="C3" s="7"/>
      <c r="D3" s="6"/>
      <c r="E3" s="7"/>
      <c r="F3" s="8"/>
      <c r="G3" s="28"/>
      <c r="H3" s="29"/>
      <c r="I3" s="11"/>
      <c r="J3" s="12"/>
      <c r="K3" s="13"/>
      <c r="L3" s="14"/>
      <c r="M3" s="15"/>
      <c r="N3" s="16"/>
    </row>
    <row r="4" spans="1:14" x14ac:dyDescent="0.25">
      <c r="A4" s="6"/>
      <c r="B4" s="6"/>
      <c r="C4" s="7"/>
      <c r="D4" s="6"/>
      <c r="E4" s="7"/>
      <c r="F4" s="8"/>
      <c r="G4" s="28"/>
      <c r="H4" s="29"/>
      <c r="I4" s="30"/>
      <c r="J4" s="31"/>
      <c r="K4" s="32"/>
      <c r="L4" s="33"/>
      <c r="M4" s="34"/>
      <c r="N4" s="35"/>
    </row>
    <row r="5" spans="1:14" x14ac:dyDescent="0.25">
      <c r="A5" s="6" t="s">
        <v>11</v>
      </c>
      <c r="C5" s="7"/>
      <c r="D5" s="6"/>
      <c r="E5" s="6"/>
      <c r="F5" s="6"/>
      <c r="G5" s="7"/>
      <c r="H5" s="6"/>
      <c r="I5" s="30"/>
      <c r="J5" s="31"/>
      <c r="K5" s="32"/>
      <c r="L5" s="33"/>
      <c r="M5" s="34"/>
      <c r="N5" s="35"/>
    </row>
    <row r="6" spans="1:14" x14ac:dyDescent="0.25">
      <c r="A6" s="6"/>
      <c r="B6" s="6"/>
      <c r="C6" s="7"/>
      <c r="D6" s="27"/>
      <c r="E6" s="7"/>
      <c r="F6" s="7"/>
      <c r="G6" s="7"/>
      <c r="H6" s="27"/>
      <c r="I6" s="30"/>
      <c r="J6" s="31"/>
      <c r="K6" s="32"/>
      <c r="L6" s="33"/>
      <c r="M6" s="34"/>
      <c r="N6" s="35"/>
    </row>
    <row r="7" spans="1:14" x14ac:dyDescent="0.25">
      <c r="A7" s="60" t="s">
        <v>1</v>
      </c>
      <c r="B7" s="60"/>
      <c r="C7" s="36" t="s">
        <v>7</v>
      </c>
      <c r="D7" s="36" t="s">
        <v>2</v>
      </c>
      <c r="E7" s="36" t="s">
        <v>5</v>
      </c>
      <c r="F7" s="37" t="s">
        <v>3</v>
      </c>
      <c r="G7" s="38" t="s">
        <v>4</v>
      </c>
      <c r="H7" s="39" t="s">
        <v>10</v>
      </c>
      <c r="I7" s="40"/>
      <c r="J7" s="41"/>
      <c r="K7" s="42"/>
      <c r="L7" s="40"/>
      <c r="M7" s="43"/>
      <c r="N7" s="44"/>
    </row>
    <row r="8" spans="1:14" x14ac:dyDescent="0.25">
      <c r="A8" s="45" t="s">
        <v>34</v>
      </c>
      <c r="B8" s="3"/>
      <c r="C8" s="4"/>
      <c r="D8" s="3"/>
      <c r="E8" s="4"/>
      <c r="F8" s="2"/>
      <c r="G8" s="2"/>
      <c r="H8" s="3"/>
    </row>
    <row r="9" spans="1:14" x14ac:dyDescent="0.25">
      <c r="B9" s="46"/>
      <c r="C9" s="36" t="s">
        <v>27</v>
      </c>
      <c r="D9" s="36"/>
      <c r="F9" s="1">
        <v>0</v>
      </c>
      <c r="G9" s="1">
        <f>F9*E9</f>
        <v>0</v>
      </c>
      <c r="H9" s="46"/>
    </row>
    <row r="10" spans="1:14" x14ac:dyDescent="0.25">
      <c r="B10" s="46"/>
      <c r="C10" s="36"/>
      <c r="D10" s="36"/>
      <c r="F10" s="1">
        <v>0</v>
      </c>
      <c r="G10" s="1">
        <f t="shared" ref="G10:G11" si="0">F10*E10</f>
        <v>0</v>
      </c>
      <c r="H10" s="46"/>
    </row>
    <row r="11" spans="1:14" x14ac:dyDescent="0.25">
      <c r="A11" s="54"/>
      <c r="B11" s="50"/>
      <c r="C11" s="52"/>
      <c r="D11" s="52"/>
      <c r="E11" s="51"/>
      <c r="F11" s="53">
        <v>0</v>
      </c>
      <c r="G11" s="53">
        <f t="shared" si="0"/>
        <v>0</v>
      </c>
      <c r="H11" s="50"/>
    </row>
    <row r="12" spans="1:14" x14ac:dyDescent="0.25">
      <c r="F12" s="1" t="s">
        <v>4</v>
      </c>
      <c r="G12" s="1">
        <f>SUM(G8:G11)</f>
        <v>0</v>
      </c>
    </row>
    <row r="13" spans="1:14" x14ac:dyDescent="0.25">
      <c r="F13" s="53" t="s">
        <v>12</v>
      </c>
      <c r="G13" s="53">
        <f>G12*0.07</f>
        <v>0</v>
      </c>
      <c r="H13" s="54"/>
    </row>
    <row r="14" spans="1:14" x14ac:dyDescent="0.25">
      <c r="F14" s="55" t="s">
        <v>13</v>
      </c>
      <c r="G14" s="55">
        <f>SUM(G12:G13)</f>
        <v>0</v>
      </c>
    </row>
  </sheetData>
  <mergeCells count="1">
    <mergeCell ref="A7:B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Order 1 - Base &amp; Casing</vt:lpstr>
      <vt:lpstr>Order 2 - Stair Parts</vt:lpstr>
      <vt:lpstr>Order 3 - Foyer Deco Wall</vt:lpstr>
      <vt:lpstr>'Order 1 - Base &amp; Casing'!Print_Area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 Kirby</dc:creator>
  <cp:lastModifiedBy>Madisyn McClemons</cp:lastModifiedBy>
  <cp:lastPrinted>2025-12-31T15:09:50Z</cp:lastPrinted>
  <dcterms:created xsi:type="dcterms:W3CDTF">2016-12-15T21:08:52Z</dcterms:created>
  <dcterms:modified xsi:type="dcterms:W3CDTF">2026-01-02T15:50:10Z</dcterms:modified>
</cp:coreProperties>
</file>