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McNeil Company Dropbox\Estimating Intern\McNeil - Estimating\24 Projects\1-2407 - Schachne Residence\09 Subcontractors\Div 9 Finishes\Wood Floor\"/>
    </mc:Choice>
  </mc:AlternateContent>
  <xr:revisionPtr revIDLastSave="0" documentId="13_ncr:1_{94F0CAA6-7710-49DC-A643-F8D119190036}" xr6:coauthVersionLast="47" xr6:coauthVersionMax="47" xr10:uidLastSave="{00000000-0000-0000-0000-000000000000}"/>
  <bookViews>
    <workbookView xWindow="28800" yWindow="600" windowWidth="29040" windowHeight="15600" xr2:uid="{36A8A12B-9EF1-4950-8AB9-F2302C3D8DC2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6" i="1" l="1"/>
  <c r="R15" i="1"/>
  <c r="R24" i="1"/>
  <c r="R23" i="1"/>
  <c r="R22" i="1"/>
  <c r="R21" i="1"/>
  <c r="R20" i="1"/>
  <c r="R19" i="1"/>
  <c r="R18" i="1"/>
  <c r="R8" i="1"/>
  <c r="R13" i="1"/>
  <c r="R12" i="1"/>
  <c r="R11" i="1"/>
  <c r="R10" i="1"/>
  <c r="R9" i="1"/>
  <c r="R7" i="1"/>
  <c r="J20" i="1"/>
  <c r="J19" i="1"/>
  <c r="J18" i="1"/>
  <c r="J17" i="1"/>
  <c r="J16" i="1"/>
  <c r="J15" i="1"/>
  <c r="J14" i="1"/>
  <c r="D9" i="1"/>
  <c r="K6" i="1" l="1"/>
  <c r="D10" i="1"/>
  <c r="D11" i="1" s="1"/>
</calcChain>
</file>

<file path=xl/sharedStrings.xml><?xml version="1.0" encoding="utf-8"?>
<sst xmlns="http://schemas.openxmlformats.org/spreadsheetml/2006/main" count="94" uniqueCount="35">
  <si>
    <t>Wood Flooring</t>
  </si>
  <si>
    <t>TYPE</t>
  </si>
  <si>
    <t>METHOD</t>
  </si>
  <si>
    <t>CLASSIFICATION</t>
  </si>
  <si>
    <t>QTY</t>
  </si>
  <si>
    <t>COST</t>
  </si>
  <si>
    <t>UNIT</t>
  </si>
  <si>
    <t xml:space="preserve"> SUBTOTAL</t>
  </si>
  <si>
    <t>TOTAL</t>
  </si>
  <si>
    <t>WOOD FLOOR AREAS</t>
  </si>
  <si>
    <t>Main Level</t>
  </si>
  <si>
    <t>SF</t>
  </si>
  <si>
    <t>LL Yoga</t>
  </si>
  <si>
    <t>SUBTOTAL</t>
  </si>
  <si>
    <t xml:space="preserve"> </t>
  </si>
  <si>
    <t>ADD 7% WASTE FACTOR</t>
  </si>
  <si>
    <t>TOTAL AREA</t>
  </si>
  <si>
    <t>10% WASTE FACTOR FOR DIAGONALS</t>
  </si>
  <si>
    <t>Prefin. wood materials (range from $7.50-$12)</t>
  </si>
  <si>
    <t>installation labor $2.75/sf</t>
  </si>
  <si>
    <t>ALLOWANCE</t>
  </si>
  <si>
    <t>Timberland Quote (main level)</t>
  </si>
  <si>
    <t>material &amp; labor</t>
  </si>
  <si>
    <t>each</t>
  </si>
  <si>
    <t>Timberland Quote (lower level Fitness)</t>
  </si>
  <si>
    <t>lower level glue/misc.</t>
  </si>
  <si>
    <t>nosings (1 at foyer, 1 at landing)</t>
  </si>
  <si>
    <t>Wood Vents (Flush Mount)</t>
  </si>
  <si>
    <t>Miscellanous Underlayment/Floor Prep</t>
  </si>
  <si>
    <t>for main level to flush with tile</t>
  </si>
  <si>
    <t>Timberland Quote 6.20.25</t>
  </si>
  <si>
    <t>lower level glue/insulayment padding/misc.</t>
  </si>
  <si>
    <t>reducers at tile (main level)</t>
  </si>
  <si>
    <t>Hallmark Serenity</t>
  </si>
  <si>
    <t>Hallmark Novella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</si>
</sst>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_);[Red]\(0.00\)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4"/>
      <color theme="1"/>
      <name val="Aptos Narrow"/>
      <family val="2"/>
      <scheme val="minor"/>
    </font>
    <font>
      <u/>
      <sz val="14"/>
      <name val="Arial"/>
      <family val="2"/>
    </font>
    <font>
      <b/>
      <sz val="14"/>
      <color theme="1"/>
      <name val="Aptos Narrow"/>
      <family val="2"/>
      <scheme val="minor"/>
    </font>
    <font>
      <i/>
      <sz val="14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3BC3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" fillId="0" borderId="0"/>
  </cellStyleXfs>
  <cellXfs count="38">
    <xf numFmtId="0" fontId="0" fillId="0" borderId="0" xfId="0"/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4" fillId="2" borderId="0" xfId="0" applyFont="1" applyFill="1"/>
    <xf numFmtId="1" fontId="3" fillId="2" borderId="0" xfId="0" applyNumberFormat="1" applyFont="1" applyFill="1" applyAlignment="1">
      <alignment horizontal="center"/>
    </xf>
    <xf numFmtId="164" fontId="3" fillId="2" borderId="0" xfId="1" applyNumberFormat="1" applyFont="1" applyFill="1" applyBorder="1" applyAlignment="1">
      <alignment horizontal="center"/>
    </xf>
    <xf numFmtId="165" fontId="3" fillId="2" borderId="2" xfId="3" applyNumberFormat="1" applyFont="1" applyFill="1" applyBorder="1" applyAlignment="1">
      <alignment horizontal="center" wrapText="1"/>
    </xf>
    <xf numFmtId="0" fontId="5" fillId="0" borderId="0" xfId="0" applyFont="1"/>
    <xf numFmtId="0" fontId="4" fillId="0" borderId="0" xfId="4" applyFont="1" applyAlignment="1">
      <alignment horizontal="center"/>
    </xf>
    <xf numFmtId="0" fontId="4" fillId="0" borderId="0" xfId="4" applyFont="1"/>
    <xf numFmtId="0" fontId="4" fillId="0" borderId="0" xfId="0" applyFont="1"/>
    <xf numFmtId="44" fontId="4" fillId="0" borderId="0" xfId="2" applyFont="1" applyBorder="1" applyProtection="1"/>
    <xf numFmtId="0" fontId="4" fillId="0" borderId="2" xfId="4" applyFont="1" applyBorder="1"/>
    <xf numFmtId="0" fontId="5" fillId="0" borderId="0" xfId="0" applyFont="1" applyAlignment="1">
      <alignment horizontal="right"/>
    </xf>
    <xf numFmtId="0" fontId="6" fillId="0" borderId="0" xfId="4" applyFont="1"/>
    <xf numFmtId="0" fontId="3" fillId="0" borderId="0" xfId="4" applyFont="1" applyAlignment="1">
      <alignment horizontal="center"/>
    </xf>
    <xf numFmtId="44" fontId="3" fillId="0" borderId="2" xfId="4" applyNumberFormat="1" applyFont="1" applyBorder="1"/>
    <xf numFmtId="0" fontId="3" fillId="0" borderId="0" xfId="4" applyFont="1" applyAlignment="1">
      <alignment horizontal="left"/>
    </xf>
    <xf numFmtId="44" fontId="7" fillId="0" borderId="0" xfId="0" applyNumberFormat="1" applyFont="1"/>
    <xf numFmtId="0" fontId="4" fillId="0" borderId="0" xfId="4" applyFont="1" applyAlignment="1">
      <alignment horizontal="right"/>
    </xf>
    <xf numFmtId="0" fontId="4" fillId="0" borderId="0" xfId="4" applyFont="1" applyAlignment="1">
      <alignment horizontal="left"/>
    </xf>
    <xf numFmtId="0" fontId="4" fillId="0" borderId="2" xfId="0" applyFont="1" applyBorder="1"/>
    <xf numFmtId="44" fontId="4" fillId="0" borderId="0" xfId="2" applyFont="1" applyFill="1" applyBorder="1" applyProtection="1"/>
    <xf numFmtId="44" fontId="4" fillId="0" borderId="0" xfId="4" applyNumberFormat="1" applyFont="1"/>
    <xf numFmtId="0" fontId="4" fillId="0" borderId="1" xfId="4" applyFont="1" applyBorder="1" applyAlignment="1">
      <alignment horizontal="right"/>
    </xf>
    <xf numFmtId="0" fontId="4" fillId="0" borderId="1" xfId="0" applyFont="1" applyBorder="1"/>
    <xf numFmtId="0" fontId="4" fillId="0" borderId="1" xfId="4" applyFont="1" applyBorder="1" applyAlignment="1">
      <alignment horizontal="center"/>
    </xf>
    <xf numFmtId="0" fontId="4" fillId="0" borderId="1" xfId="4" applyFont="1" applyBorder="1" applyAlignment="1">
      <alignment horizontal="left"/>
    </xf>
    <xf numFmtId="1" fontId="4" fillId="0" borderId="1" xfId="4" applyNumberFormat="1" applyFont="1" applyBorder="1" applyAlignment="1">
      <alignment horizontal="center"/>
    </xf>
    <xf numFmtId="1" fontId="4" fillId="0" borderId="0" xfId="4" applyNumberFormat="1" applyFont="1" applyAlignment="1">
      <alignment horizontal="center"/>
    </xf>
    <xf numFmtId="0" fontId="8" fillId="0" borderId="0" xfId="4" applyFont="1" applyAlignment="1">
      <alignment horizontal="right"/>
    </xf>
    <xf numFmtId="0" fontId="8" fillId="0" borderId="0" xfId="0" applyFont="1"/>
    <xf numFmtId="0" fontId="8" fillId="0" borderId="0" xfId="4" applyFont="1" applyAlignment="1">
      <alignment horizontal="center"/>
    </xf>
    <xf numFmtId="0" fontId="8" fillId="0" borderId="0" xfId="4" applyFont="1" applyAlignment="1">
      <alignment horizontal="left"/>
    </xf>
    <xf numFmtId="0" fontId="3" fillId="0" borderId="0" xfId="4" applyFont="1"/>
    <xf numFmtId="0" fontId="7" fillId="0" borderId="0" xfId="0" applyFont="1" applyAlignment="1">
      <alignment horizontal="left"/>
    </xf>
    <xf numFmtId="0" fontId="5" fillId="0" borderId="2" xfId="0" applyFont="1" applyBorder="1"/>
    <xf numFmtId="0" fontId="9" fillId="0" borderId="0" xfId="0" applyFont="1"/>
  </cellXfs>
  <cellStyles count="5">
    <cellStyle name="Comma" xfId="1" builtinId="3"/>
    <cellStyle name="Currency" xfId="2" builtinId="4"/>
    <cellStyle name="Normal" xfId="0" builtinId="0"/>
    <cellStyle name="Normal 2" xfId="4" xr:uid="{8CD74FE1-FB41-44A5-92AA-600B21794576}"/>
    <cellStyle name="Normal 3" xfId="3" xr:uid="{34F9FB1D-8BBC-4B6C-9EC0-1E8412D63A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CCE17-47F1-401C-BA83-6EC70593C984}">
  <sheetPr>
    <pageSetUpPr fitToPage="1"/>
  </sheetPr>
  <dimension ref="A4:S26"/>
  <sheetViews>
    <sheetView tabSelected="1" topLeftCell="C7" workbookViewId="0">
      <selection activeCell="M13" sqref="M13"/>
    </sheetView>
  </sheetViews>
  <sheetFormatPr defaultRowHeight="18.75" x14ac:dyDescent="0.3"/>
  <cols>
    <col min="1" max="1" width="9.28515625" style="7" bestFit="1" customWidth="1"/>
    <col min="2" max="2" width="58.42578125" style="7" bestFit="1" customWidth="1"/>
    <col min="3" max="3" width="9.140625" style="7"/>
    <col min="4" max="4" width="25.85546875" style="7" bestFit="1" customWidth="1"/>
    <col min="5" max="5" width="10" style="7" bestFit="1" customWidth="1"/>
    <col min="6" max="6" width="18" style="7" bestFit="1" customWidth="1"/>
    <col min="7" max="7" width="7.5703125" style="7" bestFit="1" customWidth="1"/>
    <col min="8" max="8" width="15.5703125" style="7" bestFit="1" customWidth="1"/>
    <col min="9" max="9" width="9.28515625" style="7" bestFit="1" customWidth="1"/>
    <col min="10" max="10" width="15.5703125" style="7" bestFit="1" customWidth="1"/>
    <col min="11" max="11" width="17.140625" style="7" bestFit="1" customWidth="1"/>
    <col min="12" max="12" width="3" style="7" customWidth="1"/>
    <col min="13" max="13" width="53.7109375" style="7" bestFit="1" customWidth="1"/>
    <col min="14" max="14" width="37" style="7" bestFit="1" customWidth="1"/>
    <col min="15" max="15" width="9.28515625" style="7" bestFit="1" customWidth="1"/>
    <col min="16" max="16" width="15.5703125" style="7" bestFit="1" customWidth="1"/>
    <col min="17" max="17" width="9.140625" style="7"/>
    <col min="18" max="18" width="17.140625" style="7" bestFit="1" customWidth="1"/>
    <col min="19" max="19" width="11.5703125" style="7" bestFit="1" customWidth="1"/>
    <col min="20" max="16384" width="9.140625" style="7"/>
  </cols>
  <sheetData>
    <row r="4" spans="1:19" x14ac:dyDescent="0.3">
      <c r="A4" s="1">
        <v>9.64</v>
      </c>
      <c r="B4" s="2" t="s">
        <v>0</v>
      </c>
      <c r="C4" s="3"/>
      <c r="D4" s="4" t="s">
        <v>1</v>
      </c>
      <c r="E4" s="5" t="s">
        <v>2</v>
      </c>
      <c r="F4" s="5" t="s">
        <v>3</v>
      </c>
      <c r="G4" s="5" t="s">
        <v>4</v>
      </c>
      <c r="H4" s="5" t="s">
        <v>5</v>
      </c>
      <c r="I4" s="5" t="s">
        <v>6</v>
      </c>
      <c r="J4" s="5" t="s">
        <v>7</v>
      </c>
      <c r="K4" s="6" t="s">
        <v>8</v>
      </c>
      <c r="L4" s="3"/>
      <c r="M4" s="5" t="s">
        <v>30</v>
      </c>
      <c r="N4" s="4" t="s">
        <v>1</v>
      </c>
      <c r="O4" s="5" t="s">
        <v>4</v>
      </c>
      <c r="P4" s="5" t="s">
        <v>5</v>
      </c>
      <c r="Q4" s="5" t="s">
        <v>6</v>
      </c>
      <c r="R4" s="5" t="s">
        <v>7</v>
      </c>
      <c r="S4" s="6" t="s">
        <v>8</v>
      </c>
    </row>
    <row r="5" spans="1:19" x14ac:dyDescent="0.3">
      <c r="A5" s="8"/>
      <c r="B5" s="9"/>
      <c r="C5" s="10"/>
      <c r="D5" s="8"/>
      <c r="E5" s="8"/>
      <c r="F5" s="8"/>
      <c r="G5" s="9"/>
      <c r="H5" s="11"/>
      <c r="I5" s="9"/>
      <c r="J5" s="11"/>
      <c r="K5" s="12"/>
      <c r="M5" s="13"/>
    </row>
    <row r="6" spans="1:19" x14ac:dyDescent="0.3">
      <c r="A6" s="8"/>
      <c r="B6" s="14" t="s">
        <v>9</v>
      </c>
      <c r="C6" s="10"/>
      <c r="D6" s="8"/>
      <c r="E6" s="8"/>
      <c r="F6" s="9"/>
      <c r="G6" s="9"/>
      <c r="H6" s="9"/>
      <c r="I6" s="9"/>
      <c r="J6" s="15" t="s">
        <v>8</v>
      </c>
      <c r="K6" s="16">
        <f>SUM(J14:J20)</f>
        <v>16848.269999999997</v>
      </c>
      <c r="M6" s="17" t="s">
        <v>33</v>
      </c>
      <c r="S6" s="18"/>
    </row>
    <row r="7" spans="1:19" x14ac:dyDescent="0.3">
      <c r="A7" s="8"/>
      <c r="B7" s="19" t="s">
        <v>10</v>
      </c>
      <c r="C7" s="10"/>
      <c r="D7" s="8">
        <v>992</v>
      </c>
      <c r="E7" s="20" t="s">
        <v>11</v>
      </c>
      <c r="F7" s="9"/>
      <c r="G7" s="9"/>
      <c r="H7" s="9"/>
      <c r="I7" s="9"/>
      <c r="J7" s="10"/>
      <c r="K7" s="21"/>
      <c r="M7" s="19" t="s">
        <v>21</v>
      </c>
      <c r="N7" s="10" t="s">
        <v>22</v>
      </c>
      <c r="O7" s="9">
        <v>1080</v>
      </c>
      <c r="P7" s="22">
        <v>11.52</v>
      </c>
      <c r="Q7" s="9" t="s">
        <v>11</v>
      </c>
      <c r="R7" s="23">
        <f>O7*P7</f>
        <v>12441.6</v>
      </c>
    </row>
    <row r="8" spans="1:19" x14ac:dyDescent="0.3">
      <c r="A8" s="8"/>
      <c r="B8" s="24" t="s">
        <v>12</v>
      </c>
      <c r="C8" s="25"/>
      <c r="D8" s="26">
        <v>243</v>
      </c>
      <c r="E8" s="27" t="s">
        <v>11</v>
      </c>
      <c r="F8" s="9"/>
      <c r="G8" s="9"/>
      <c r="H8" s="9"/>
      <c r="I8" s="9"/>
      <c r="J8" s="9"/>
      <c r="K8" s="12"/>
      <c r="M8" s="19" t="s">
        <v>32</v>
      </c>
      <c r="N8" s="10"/>
      <c r="O8" s="9">
        <v>5</v>
      </c>
      <c r="P8" s="22">
        <v>88.596000000000004</v>
      </c>
      <c r="Q8" s="9" t="s">
        <v>23</v>
      </c>
      <c r="R8" s="23">
        <f>P8*O8</f>
        <v>442.98</v>
      </c>
    </row>
    <row r="9" spans="1:19" x14ac:dyDescent="0.3">
      <c r="A9" s="8"/>
      <c r="B9" s="19" t="s">
        <v>13</v>
      </c>
      <c r="C9" s="10"/>
      <c r="D9" s="8">
        <f>SUM(D7:D8)</f>
        <v>1235</v>
      </c>
      <c r="E9" s="20" t="s">
        <v>11</v>
      </c>
      <c r="F9" s="9"/>
      <c r="G9" s="9" t="s">
        <v>14</v>
      </c>
      <c r="H9" s="9"/>
      <c r="I9" s="9"/>
      <c r="J9" s="9"/>
      <c r="K9" s="12"/>
      <c r="M9" s="19" t="s">
        <v>24</v>
      </c>
      <c r="N9" s="10" t="s">
        <v>22</v>
      </c>
      <c r="O9" s="9">
        <v>270</v>
      </c>
      <c r="P9" s="22">
        <v>12.52</v>
      </c>
      <c r="Q9" s="9" t="s">
        <v>11</v>
      </c>
      <c r="R9" s="23">
        <f>O9*P9</f>
        <v>3380.4</v>
      </c>
    </row>
    <row r="10" spans="1:19" x14ac:dyDescent="0.3">
      <c r="A10" s="8"/>
      <c r="B10" s="24" t="s">
        <v>15</v>
      </c>
      <c r="C10" s="25"/>
      <c r="D10" s="28">
        <f>SUM(D9*0.07)</f>
        <v>86.45</v>
      </c>
      <c r="E10" s="27" t="s">
        <v>11</v>
      </c>
      <c r="F10" s="9"/>
      <c r="G10" s="9"/>
      <c r="H10" s="9"/>
      <c r="I10" s="9"/>
      <c r="J10" s="9"/>
      <c r="K10" s="12"/>
      <c r="M10" s="19" t="s">
        <v>31</v>
      </c>
      <c r="N10" s="10"/>
      <c r="O10" s="9">
        <v>1</v>
      </c>
      <c r="P10" s="22">
        <v>1328.01</v>
      </c>
      <c r="Q10" s="9" t="s">
        <v>23</v>
      </c>
      <c r="R10" s="23">
        <f>O10*P10</f>
        <v>1328.01</v>
      </c>
    </row>
    <row r="11" spans="1:19" x14ac:dyDescent="0.3">
      <c r="A11" s="8"/>
      <c r="B11" s="19" t="s">
        <v>16</v>
      </c>
      <c r="C11" s="10"/>
      <c r="D11" s="29">
        <f>SUM(D9:D10)</f>
        <v>1321.45</v>
      </c>
      <c r="E11" s="20" t="s">
        <v>11</v>
      </c>
      <c r="F11" s="9"/>
      <c r="G11" s="9"/>
      <c r="H11" s="23"/>
      <c r="I11" s="9"/>
      <c r="J11" s="9"/>
      <c r="K11" s="12"/>
      <c r="M11" s="19" t="s">
        <v>26</v>
      </c>
      <c r="N11" s="10"/>
      <c r="O11" s="9">
        <v>2</v>
      </c>
      <c r="P11" s="22">
        <v>127.12</v>
      </c>
      <c r="Q11" s="9" t="s">
        <v>23</v>
      </c>
      <c r="R11" s="23">
        <f>O11*P11</f>
        <v>254.24</v>
      </c>
    </row>
    <row r="12" spans="1:19" x14ac:dyDescent="0.3">
      <c r="A12" s="8"/>
      <c r="B12" s="30" t="s">
        <v>17</v>
      </c>
      <c r="C12" s="31"/>
      <c r="D12" s="32"/>
      <c r="E12" s="33" t="s">
        <v>11</v>
      </c>
      <c r="F12" s="9"/>
      <c r="G12" s="9"/>
      <c r="H12" s="9"/>
      <c r="I12" s="9"/>
      <c r="J12" s="9"/>
      <c r="K12" s="12"/>
      <c r="M12" s="19" t="s">
        <v>27</v>
      </c>
      <c r="N12" s="10"/>
      <c r="O12" s="9">
        <v>7</v>
      </c>
      <c r="P12" s="22">
        <v>121.44</v>
      </c>
      <c r="Q12" s="9" t="s">
        <v>23</v>
      </c>
      <c r="R12" s="23">
        <f>O12*P12</f>
        <v>850.07999999999993</v>
      </c>
    </row>
    <row r="13" spans="1:19" x14ac:dyDescent="0.3">
      <c r="A13" s="8"/>
      <c r="B13" s="19"/>
      <c r="C13" s="10"/>
      <c r="D13" s="9"/>
      <c r="E13" s="9"/>
      <c r="F13" s="10"/>
      <c r="G13" s="9"/>
      <c r="H13" s="9"/>
      <c r="I13" s="9"/>
      <c r="J13" s="9"/>
      <c r="K13" s="12"/>
      <c r="M13" s="19" t="s">
        <v>28</v>
      </c>
      <c r="N13" s="10" t="s">
        <v>29</v>
      </c>
      <c r="O13" s="9">
        <v>1100</v>
      </c>
      <c r="P13" s="22">
        <v>3.25</v>
      </c>
      <c r="Q13" s="9" t="s">
        <v>11</v>
      </c>
      <c r="R13" s="23">
        <f>O13*P13</f>
        <v>3575</v>
      </c>
    </row>
    <row r="14" spans="1:19" x14ac:dyDescent="0.3">
      <c r="A14" s="8"/>
      <c r="B14" s="19" t="s">
        <v>18</v>
      </c>
      <c r="C14" s="10"/>
      <c r="D14" s="10" t="s">
        <v>19</v>
      </c>
      <c r="E14" s="8"/>
      <c r="F14" s="8" t="s">
        <v>20</v>
      </c>
      <c r="G14" s="9">
        <v>0</v>
      </c>
      <c r="H14" s="11">
        <v>0</v>
      </c>
      <c r="I14" s="9" t="s">
        <v>11</v>
      </c>
      <c r="J14" s="23">
        <f>G14*H14</f>
        <v>0</v>
      </c>
      <c r="K14" s="12"/>
    </row>
    <row r="15" spans="1:19" x14ac:dyDescent="0.3">
      <c r="A15" s="8"/>
      <c r="B15" s="19" t="s">
        <v>21</v>
      </c>
      <c r="C15" s="10"/>
      <c r="D15" s="10" t="s">
        <v>22</v>
      </c>
      <c r="E15" s="9"/>
      <c r="F15" s="8" t="s">
        <v>20</v>
      </c>
      <c r="G15" s="9">
        <v>1</v>
      </c>
      <c r="H15" s="11">
        <v>8822.48</v>
      </c>
      <c r="I15" s="9" t="s">
        <v>23</v>
      </c>
      <c r="J15" s="23">
        <f>G15*H15</f>
        <v>8822.48</v>
      </c>
      <c r="K15" s="12"/>
      <c r="Q15" s="34" t="s">
        <v>8</v>
      </c>
      <c r="R15" s="18">
        <f>SUM(R7:R13)</f>
        <v>22272.309999999998</v>
      </c>
    </row>
    <row r="16" spans="1:19" x14ac:dyDescent="0.3">
      <c r="A16" s="8"/>
      <c r="B16" s="19" t="s">
        <v>24</v>
      </c>
      <c r="C16" s="10"/>
      <c r="D16" s="10" t="s">
        <v>22</v>
      </c>
      <c r="E16" s="9"/>
      <c r="F16" s="8" t="s">
        <v>20</v>
      </c>
      <c r="G16" s="9">
        <v>1</v>
      </c>
      <c r="H16" s="11">
        <v>2325.4699999999998</v>
      </c>
      <c r="I16" s="9" t="s">
        <v>23</v>
      </c>
      <c r="J16" s="23">
        <f>G16*H16</f>
        <v>2325.4699999999998</v>
      </c>
      <c r="K16" s="12"/>
    </row>
    <row r="17" spans="1:18" x14ac:dyDescent="0.3">
      <c r="A17" s="8"/>
      <c r="B17" s="19" t="s">
        <v>25</v>
      </c>
      <c r="C17" s="10"/>
      <c r="D17" s="10"/>
      <c r="E17" s="9"/>
      <c r="F17" s="8" t="s">
        <v>20</v>
      </c>
      <c r="G17" s="9">
        <v>1</v>
      </c>
      <c r="H17" s="11">
        <v>1021</v>
      </c>
      <c r="I17" s="9" t="s">
        <v>23</v>
      </c>
      <c r="J17" s="23">
        <f>G17*H17</f>
        <v>1021</v>
      </c>
      <c r="K17" s="12"/>
      <c r="M17" s="35" t="s">
        <v>34</v>
      </c>
    </row>
    <row r="18" spans="1:18" x14ac:dyDescent="0.3">
      <c r="A18" s="8"/>
      <c r="B18" s="19" t="s">
        <v>26</v>
      </c>
      <c r="C18" s="10"/>
      <c r="D18" s="10"/>
      <c r="E18" s="9"/>
      <c r="F18" s="8" t="s">
        <v>20</v>
      </c>
      <c r="G18" s="9">
        <v>2</v>
      </c>
      <c r="H18" s="11">
        <v>127.12</v>
      </c>
      <c r="I18" s="9" t="s">
        <v>23</v>
      </c>
      <c r="J18" s="23">
        <f>G18*H18</f>
        <v>254.24</v>
      </c>
      <c r="K18" s="12"/>
      <c r="M18" s="19" t="s">
        <v>21</v>
      </c>
      <c r="N18" s="10" t="s">
        <v>22</v>
      </c>
      <c r="O18" s="9">
        <v>1080</v>
      </c>
      <c r="P18" s="22">
        <v>9.23</v>
      </c>
      <c r="Q18" s="9" t="s">
        <v>11</v>
      </c>
      <c r="R18" s="23">
        <f>O18*P18</f>
        <v>9968.4</v>
      </c>
    </row>
    <row r="19" spans="1:18" x14ac:dyDescent="0.3">
      <c r="A19" s="8"/>
      <c r="B19" s="19" t="s">
        <v>27</v>
      </c>
      <c r="C19" s="10"/>
      <c r="D19" s="10"/>
      <c r="E19" s="9"/>
      <c r="F19" s="8" t="s">
        <v>20</v>
      </c>
      <c r="G19" s="9">
        <v>7</v>
      </c>
      <c r="H19" s="11">
        <v>121.44</v>
      </c>
      <c r="I19" s="9" t="s">
        <v>23</v>
      </c>
      <c r="J19" s="23">
        <f t="shared" ref="J19:J20" si="0">G19*H19</f>
        <v>850.07999999999993</v>
      </c>
      <c r="K19" s="12"/>
      <c r="M19" s="19" t="s">
        <v>32</v>
      </c>
      <c r="N19" s="10"/>
      <c r="O19" s="9">
        <v>5</v>
      </c>
      <c r="P19" s="22">
        <v>88.596000000000004</v>
      </c>
      <c r="Q19" s="9" t="s">
        <v>23</v>
      </c>
      <c r="R19" s="23">
        <f>P19*O19</f>
        <v>442.98</v>
      </c>
    </row>
    <row r="20" spans="1:18" x14ac:dyDescent="0.3">
      <c r="A20" s="8"/>
      <c r="B20" s="19" t="s">
        <v>28</v>
      </c>
      <c r="C20" s="10"/>
      <c r="D20" s="10" t="s">
        <v>29</v>
      </c>
      <c r="E20" s="9"/>
      <c r="F20" s="8" t="s">
        <v>20</v>
      </c>
      <c r="G20" s="9">
        <v>1100</v>
      </c>
      <c r="H20" s="11">
        <v>3.25</v>
      </c>
      <c r="I20" s="9" t="s">
        <v>11</v>
      </c>
      <c r="J20" s="23">
        <f t="shared" si="0"/>
        <v>3575</v>
      </c>
      <c r="K20" s="12"/>
      <c r="M20" s="19" t="s">
        <v>24</v>
      </c>
      <c r="N20" s="10" t="s">
        <v>22</v>
      </c>
      <c r="O20" s="9">
        <v>270</v>
      </c>
      <c r="P20" s="22">
        <v>9.375</v>
      </c>
      <c r="Q20" s="9" t="s">
        <v>11</v>
      </c>
      <c r="R20" s="23">
        <f>O20*P20</f>
        <v>2531.25</v>
      </c>
    </row>
    <row r="21" spans="1:18" x14ac:dyDescent="0.3">
      <c r="A21" s="8"/>
      <c r="B21" s="9"/>
      <c r="C21" s="10"/>
      <c r="D21" s="19"/>
      <c r="E21" s="9"/>
      <c r="F21" s="9"/>
      <c r="G21" s="9"/>
      <c r="H21" s="11"/>
      <c r="I21" s="9"/>
      <c r="J21" s="23"/>
      <c r="K21" s="12"/>
      <c r="M21" s="19" t="s">
        <v>31</v>
      </c>
      <c r="N21" s="10"/>
      <c r="O21" s="9">
        <v>1</v>
      </c>
      <c r="P21" s="22">
        <v>1328.01</v>
      </c>
      <c r="Q21" s="9" t="s">
        <v>23</v>
      </c>
      <c r="R21" s="23">
        <f>O21*P21</f>
        <v>1328.01</v>
      </c>
    </row>
    <row r="22" spans="1:18" x14ac:dyDescent="0.3">
      <c r="A22" s="8"/>
      <c r="B22" s="34"/>
      <c r="C22" s="19"/>
      <c r="D22" s="9"/>
      <c r="E22" s="9"/>
      <c r="F22" s="9"/>
      <c r="G22" s="11"/>
      <c r="H22" s="9"/>
      <c r="I22" s="23"/>
      <c r="J22" s="9"/>
      <c r="K22" s="12"/>
      <c r="M22" s="19" t="s">
        <v>26</v>
      </c>
      <c r="N22" s="10"/>
      <c r="O22" s="9">
        <v>2</v>
      </c>
      <c r="P22" s="22">
        <v>127.12</v>
      </c>
      <c r="Q22" s="9" t="s">
        <v>23</v>
      </c>
      <c r="R22" s="23">
        <f>O22*P22</f>
        <v>254.24</v>
      </c>
    </row>
    <row r="23" spans="1:18" x14ac:dyDescent="0.3">
      <c r="A23" s="8"/>
      <c r="B23" s="9"/>
      <c r="C23" s="19"/>
      <c r="D23" s="9"/>
      <c r="E23" s="9"/>
      <c r="F23" s="9"/>
      <c r="G23" s="11"/>
      <c r="H23" s="9"/>
      <c r="I23" s="23"/>
      <c r="J23" s="9"/>
      <c r="K23" s="12"/>
      <c r="M23" s="19" t="s">
        <v>27</v>
      </c>
      <c r="N23" s="10"/>
      <c r="O23" s="9">
        <v>7</v>
      </c>
      <c r="P23" s="22">
        <v>121.44</v>
      </c>
      <c r="Q23" s="9" t="s">
        <v>23</v>
      </c>
      <c r="R23" s="23">
        <f>O23*P23</f>
        <v>850.07999999999993</v>
      </c>
    </row>
    <row r="24" spans="1:18" x14ac:dyDescent="0.3">
      <c r="A24" s="8"/>
      <c r="B24" s="9"/>
      <c r="C24" s="19"/>
      <c r="D24" s="9"/>
      <c r="E24" s="9"/>
      <c r="F24" s="9"/>
      <c r="G24" s="11"/>
      <c r="H24" s="9"/>
      <c r="I24" s="23"/>
      <c r="J24" s="9"/>
      <c r="K24" s="12"/>
      <c r="M24" s="19" t="s">
        <v>28</v>
      </c>
      <c r="N24" s="10" t="s">
        <v>29</v>
      </c>
      <c r="O24" s="9">
        <v>1100</v>
      </c>
      <c r="P24" s="22">
        <v>3.25</v>
      </c>
      <c r="Q24" s="9" t="s">
        <v>11</v>
      </c>
      <c r="R24" s="23">
        <f>O24*P24</f>
        <v>3575</v>
      </c>
    </row>
    <row r="25" spans="1:18" x14ac:dyDescent="0.3">
      <c r="A25" s="8"/>
      <c r="K25" s="12"/>
    </row>
    <row r="26" spans="1:18" x14ac:dyDescent="0.3">
      <c r="K26" s="36"/>
      <c r="Q26" s="37" t="s">
        <v>8</v>
      </c>
      <c r="R26" s="18">
        <f>SUM(R18:R24)</f>
        <v>18949.96</v>
      </c>
    </row>
  </sheetData>
  <pageMargins left="0.7" right="0.7" top="0.75" bottom="0.75" header="0.3" footer="0.3"/>
  <pageSetup scale="3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Estimating</dc:creator>
  <cp:lastModifiedBy>Estimating</cp:lastModifiedBy>
  <cp:lastPrinted>2025-07-02T18:32:16Z</cp:lastPrinted>
  <dcterms:created xsi:type="dcterms:W3CDTF">2025-07-02T14:38:18Z</dcterms:created>
  <dcterms:modified xsi:type="dcterms:W3CDTF">2025-07-07T15:38:44Z</dcterms:modified>
</cp:coreProperties>
</file>